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pesanchez_hidroelectrica_gov_do/Documents/pesanchez/Escritorio/"/>
    </mc:Choice>
  </mc:AlternateContent>
  <xr:revisionPtr revIDLastSave="0" documentId="13_ncr:1_{B56842D9-6F9F-4A3B-B4E4-CE2528ED3F32}" xr6:coauthVersionLast="47" xr6:coauthVersionMax="47" xr10:uidLastSave="{00000000-0000-0000-0000-000000000000}"/>
  <bookViews>
    <workbookView xWindow="-120" yWindow="-120" windowWidth="25440" windowHeight="15390" xr2:uid="{25530BF8-1F22-4900-870C-F2B278BDF00C}"/>
  </bookViews>
  <sheets>
    <sheet name="Bacheo y Recapeo Los Minero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</externalReferences>
  <definedNames>
    <definedName name="\A" localSheetId="0">#REF!</definedName>
    <definedName name="\A">#REF!</definedName>
    <definedName name="\M" localSheetId="0">#REF!</definedName>
    <definedName name="\M">#REF!</definedName>
    <definedName name="\R" localSheetId="0">#REF!</definedName>
    <definedName name="\R">#REF!</definedName>
    <definedName name="\T" localSheetId="0">#REF!</definedName>
    <definedName name="\T">#REF!</definedName>
    <definedName name="___________F">[1]Senalizacion!#REF!</definedName>
    <definedName name="__________F">#REF!</definedName>
    <definedName name="_________F">[2]Senalizacion!#REF!</definedName>
    <definedName name="________F">[3]Senalizacion!#REF!</definedName>
    <definedName name="______F">[3]Senalizacion!#REF!</definedName>
    <definedName name="____F">[3]Senalizacion!#REF!</definedName>
    <definedName name="____MA2">'[4]Datos Generales'!$F$12</definedName>
    <definedName name="____OP12">'[4]Datos Generales'!$F$11</definedName>
    <definedName name="____OP22">'[4]Datos Generales'!$F$10</definedName>
    <definedName name="____OP32">'[4]Datos Generales'!$F$9</definedName>
    <definedName name="____TC2">'[4]Datos Generales'!$F$7</definedName>
    <definedName name="____TNC2">'[4]Datos Generales'!$F$6</definedName>
    <definedName name="___MA2">'[5]Datos Generales'!$F$12</definedName>
    <definedName name="___OP12">'[5]Datos Generales'!$F$11</definedName>
    <definedName name="___OP22">'[5]Datos Generales'!$F$10</definedName>
    <definedName name="___OP32">'[5]Datos Generales'!$F$9</definedName>
    <definedName name="___pu1">#REF!</definedName>
    <definedName name="___PU3">#REF!</definedName>
    <definedName name="___PU6">#REF!</definedName>
    <definedName name="___SUB1">#REF!</definedName>
    <definedName name="___TC2">'[5]Datos Generales'!$F$7</definedName>
    <definedName name="___TNC2">'[5]Datos Generales'!$F$6</definedName>
    <definedName name="___TUB24">#N/A</definedName>
    <definedName name="__123Graph_A" localSheetId="0" hidden="1">[6]A!#REF!</definedName>
    <definedName name="__123Graph_A" hidden="1">[6]A!#REF!</definedName>
    <definedName name="__123Graph_B" localSheetId="0" hidden="1">[6]A!#REF!</definedName>
    <definedName name="__123Graph_B" hidden="1">[6]A!#REF!</definedName>
    <definedName name="__123Graph_C" localSheetId="0" hidden="1">[6]A!#REF!</definedName>
    <definedName name="__123Graph_C" hidden="1">[6]A!#REF!</definedName>
    <definedName name="__123Graph_D" localSheetId="0" hidden="1">[6]A!#REF!</definedName>
    <definedName name="__123Graph_D" hidden="1">[6]A!#REF!</definedName>
    <definedName name="__123Graph_E" localSheetId="0" hidden="1">[6]A!#REF!</definedName>
    <definedName name="__123Graph_E" hidden="1">[6]A!#REF!</definedName>
    <definedName name="__123Graph_F" localSheetId="0" hidden="1">[6]A!#REF!</definedName>
    <definedName name="__123Graph_F" hidden="1">[6]A!#REF!</definedName>
    <definedName name="__F">[6]A!#REF!</definedName>
    <definedName name="__hor210">'[7]anal term'!$G$1512</definedName>
    <definedName name="__IntlFixup" hidden="1">TRUE</definedName>
    <definedName name="__mz125">[8]Mezcla!#REF!</definedName>
    <definedName name="__MZ13">[8]Mezcla!#REF!</definedName>
    <definedName name="__MZ14">[8]Mezcla!#REF!</definedName>
    <definedName name="__MZ17">[8]Mezcla!#REF!</definedName>
    <definedName name="__pu1" localSheetId="0">#REF!</definedName>
    <definedName name="__PU3" localSheetId="0">#REF!</definedName>
    <definedName name="__PU6" localSheetId="0">#REF!</definedName>
    <definedName name="__SUB1" localSheetId="0">#REF!</definedName>
    <definedName name="__SUB1">#REF!</definedName>
    <definedName name="__TUB24" localSheetId="0">#REF!</definedName>
    <definedName name="_1" localSheetId="0">[9]A!#REF!</definedName>
    <definedName name="_1">[9]A!#REF!</definedName>
    <definedName name="_AY2">'[10]Datos Generales'!$F$8</definedName>
    <definedName name="_CAL50">[8]insumo!$D$11</definedName>
    <definedName name="_CAT2362">'[11]Tabla CH-Nov''18'!$J$22</definedName>
    <definedName name="_CAT9502">'[11]Tabla CH-Nov''18'!$J$15</definedName>
    <definedName name="_Fill" hidden="1">#REF!</definedName>
    <definedName name="_xlnm._FilterDatabase" hidden="1">'[12]#REF'!$B$8:$U$2014</definedName>
    <definedName name="_hor210">'[7]anal term'!$G$1512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A2">'[10]Datos Generales'!$F$12</definedName>
    <definedName name="_MZ1155">[8]Mezcla!$F$37</definedName>
    <definedName name="_mz125" localSheetId="0">[8]Mezcla!#REF!</definedName>
    <definedName name="_MZ13" localSheetId="0">[8]Mezcla!#REF!</definedName>
    <definedName name="_MZ14" localSheetId="0">[8]Mezcla!#REF!</definedName>
    <definedName name="_MZ16">#REF!</definedName>
    <definedName name="_MZ17" localSheetId="0">[8]Mezcla!#REF!</definedName>
    <definedName name="_o">#REF!</definedName>
    <definedName name="_OP1">'[10]Datos Generales'!$B$11</definedName>
    <definedName name="_OP12">'[10]Datos Generales'!$F$11</definedName>
    <definedName name="_OP22">'[10]Datos Generales'!$F$10</definedName>
    <definedName name="_OP3">'[10]Datos Generales'!$B$9</definedName>
    <definedName name="_OP32">'[10]Datos Generales'!$F$9</definedName>
    <definedName name="_Order1" hidden="1">255</definedName>
    <definedName name="_Order2" hidden="1">255</definedName>
    <definedName name="_pu1">#REF!</definedName>
    <definedName name="_PU3">#REF!</definedName>
    <definedName name="_PU6">#REF!</definedName>
    <definedName name="_SD1002">'[11]Tabla CH-Nov''18'!$J$19</definedName>
    <definedName name="_Sort" localSheetId="0" hidden="1">#REF!</definedName>
    <definedName name="_Sort" hidden="1">#REF!</definedName>
    <definedName name="_SUB1">#REF!</definedName>
    <definedName name="_TC2">'[10]Datos Generales'!$F$7</definedName>
    <definedName name="_TNC2">'[10]Datos Generales'!$F$6</definedName>
    <definedName name="_TUB24">#N/A</definedName>
    <definedName name="A" localSheetId="0">[6]A!#REF!</definedName>
    <definedName name="a">'[13]Trabajos Generales'!$F$4</definedName>
    <definedName name="aaa" hidden="1">#REF!</definedName>
    <definedName name="AC">[8]insumo!$D$4</definedName>
    <definedName name="ACA_1">'[14]A-BASICOS'!$A$2024:$G$2024</definedName>
    <definedName name="ACA_2">'[15]A-civil'!$A$2025:$G$2025</definedName>
    <definedName name="ACA_6">'[15]A-civil'!$A$2029:$G$2029</definedName>
    <definedName name="ACA_7">'[15]A-civil'!$A$2030:$G$2030</definedName>
    <definedName name="acarreo">'[16]Listado Equipos a utilizar'!#REF!</definedName>
    <definedName name="Access_Button" hidden="1">"工事単価_工事単価_List"</definedName>
    <definedName name="AccessDatabase" hidden="1">"C:\Data\積算\工事単価.mdb"</definedName>
    <definedName name="ACERA">[17]Analisis!$F$567</definedName>
    <definedName name="acera1">[18]Analisis!$F$567</definedName>
    <definedName name="aceras" localSheetId="0">#REF!</definedName>
    <definedName name="aceras">[19]ANALISIS!$H$725</definedName>
    <definedName name="acero" localSheetId="0">#REF!</definedName>
    <definedName name="acero">#N/A</definedName>
    <definedName name="acero1">#REF!</definedName>
    <definedName name="ACERO1\2">[20]Materiales!$C$10</definedName>
    <definedName name="ACERO1\4">[20]Materiales!$C$14</definedName>
    <definedName name="ACERO3\8">[20]Materiales!$C$9</definedName>
    <definedName name="ACERO60">[21]Mat!$D$15</definedName>
    <definedName name="acerog40">[22]MATERIALES!$G$7</definedName>
    <definedName name="aceroi">#REF!</definedName>
    <definedName name="aceroii">#REF!</definedName>
    <definedName name="aceromalla">#REF!</definedName>
    <definedName name="ACEROQQ">#REF!</definedName>
    <definedName name="ACUM" localSheetId="0">[9]A!#REF!</definedName>
    <definedName name="ACUM">[9]A!#REF!</definedName>
    <definedName name="ADAMIOSIN" localSheetId="0">[8]Mezcla!#REF!</definedName>
    <definedName name="ADAMIOSIN">[8]Mezcla!#REF!</definedName>
    <definedName name="ADHERENCIA" localSheetId="0">#REF!</definedName>
    <definedName name="ADHERENCIA">#N/A</definedName>
    <definedName name="adm">'[23]Resumen Precio Equipos'!$C$28</definedName>
    <definedName name="adm.a" hidden="1">'[24]ANALISIS STO DGO'!#REF!</definedName>
    <definedName name="ADMBL" hidden="1">'[24]ANALISIS STO DGO'!#REF!</definedName>
    <definedName name="ADMINISTRATIVOS">#REF!</definedName>
    <definedName name="Agregado" localSheetId="0">#REF!</definedName>
    <definedName name="Agregado">#REF!</definedName>
    <definedName name="Agregados">[25]Materiales!$B$4</definedName>
    <definedName name="Agregados_Hormigon">[26]Materiales!$B$5</definedName>
    <definedName name="agricola">'[16]Listado Equipos a utilizar'!#REF!</definedName>
    <definedName name="Agua" localSheetId="0">#REF!</definedName>
    <definedName name="Agua">#REF!</definedName>
    <definedName name="aguarras">#REF!</definedName>
    <definedName name="ALAM">#REF!</definedName>
    <definedName name="alambi">#REF!</definedName>
    <definedName name="alambii">#REF!</definedName>
    <definedName name="alambiii">#REF!</definedName>
    <definedName name="alambiiii">#REF!</definedName>
    <definedName name="Alambre" localSheetId="0">#REF!</definedName>
    <definedName name="Alambre">#REF!</definedName>
    <definedName name="Alambre_No.18" localSheetId="0">#REF!</definedName>
    <definedName name="Alambre_No.18">#REF!</definedName>
    <definedName name="alambre18">[22]MATERIALES!$G$10</definedName>
    <definedName name="ALAMBRED">[8]insumo!$D$5</definedName>
    <definedName name="ALB_007">'[15]A-civil'!$A$13:$G$13</definedName>
    <definedName name="ALBANIL">'[27]M.O.'!$C$11</definedName>
    <definedName name="Albañil_Dia">[25]MO!$C$14</definedName>
    <definedName name="altext3">[28]Volumenes!$S$2521</definedName>
    <definedName name="analisis">#REF!,#REF!,#REF!</definedName>
    <definedName name="analisis2">#REF!</definedName>
    <definedName name="analisisI">#REF!</definedName>
    <definedName name="Anclaje_de_Pilotes" localSheetId="0">#REF!</definedName>
    <definedName name="Anclaje_de_Pilotes">#REF!</definedName>
    <definedName name="andamiosin">[8]Mezcla!$F$158</definedName>
    <definedName name="ANDAMIOSPLAF">#REF!</definedName>
    <definedName name="ANTEPECHO">'[28]anal term'!$F$1819</definedName>
    <definedName name="are" hidden="1">'[24]ANALISIS STO DGO'!#REF!</definedName>
    <definedName name="_xlnm.Print_Area" localSheetId="0">'Bacheo y Recapeo Los Mineros'!$A$1:$G$79</definedName>
    <definedName name="_xlnm.Print_Area">[6]A!#REF!</definedName>
    <definedName name="arenabca">#REF!</definedName>
    <definedName name="ARENAF" localSheetId="0">[8]insumo!#REF!</definedName>
    <definedName name="ARENAF">[8]insumo!#REF!</definedName>
    <definedName name="ARENAFINA" localSheetId="0">[8]insumo!$D$6</definedName>
    <definedName name="arenafina">[22]MATERIALES!$G$11</definedName>
    <definedName name="ARENAG" localSheetId="0">[8]insumo!#REF!</definedName>
    <definedName name="ARENAG">[8]insumo!#REF!</definedName>
    <definedName name="ARENAGRUESA">[8]insumo!$D$7</definedName>
    <definedName name="ARENAITABO" localSheetId="0">#REF!</definedName>
    <definedName name="arenaitabo">[22]MATERIALES!$G$12</definedName>
    <definedName name="arenalavada">[22]MATERIALES!$G$13</definedName>
    <definedName name="ARENAPAÑETE">#REF!</definedName>
    <definedName name="arenapta">#REF!</definedName>
    <definedName name="ari">#REF!</definedName>
    <definedName name="arii">#REF!</definedName>
    <definedName name="ariii">#REF!</definedName>
    <definedName name="ariiii">#REF!</definedName>
    <definedName name="arranque">'[16]Listado Equipos a utilizar'!#REF!</definedName>
    <definedName name="asfali">#REF!</definedName>
    <definedName name="asfalii">#REF!</definedName>
    <definedName name="asfaliii">#REF!</definedName>
    <definedName name="asfaliiii">#REF!</definedName>
    <definedName name="asientoi">#REF!</definedName>
    <definedName name="asientoii">#REF!</definedName>
    <definedName name="asientoiii">#REF!</definedName>
    <definedName name="asientoiiii">#REF!</definedName>
    <definedName name="ayoperador">#REF!</definedName>
    <definedName name="Ayudante" localSheetId="0">[29]MO!$C$22</definedName>
    <definedName name="Ayudante">[30]MO!$C$22</definedName>
    <definedName name="ayudcadenero">[22]OBRAMANO!$F$67</definedName>
    <definedName name="B" localSheetId="0">#REF!</definedName>
    <definedName name="b">'[13]Trabajos Generales'!$C$8</definedName>
    <definedName name="banci">#REF!</definedName>
    <definedName name="bancii">#REF!</definedName>
    <definedName name="banciii">#REF!</definedName>
    <definedName name="banciiii">#REF!</definedName>
    <definedName name="banli">#REF!</definedName>
    <definedName name="banlii">#REF!</definedName>
    <definedName name="banliii">#REF!</definedName>
    <definedName name="banliiii">#REF!</definedName>
    <definedName name="BARANDILLA" localSheetId="0">#REF!</definedName>
    <definedName name="BARANDILLA">#REF!</definedName>
    <definedName name="BASE" localSheetId="0">#REF!</definedName>
    <definedName name="BASE">#N/A</definedName>
    <definedName name="baseia">#REF!</definedName>
    <definedName name="baseib">#REF!</definedName>
    <definedName name="baseic">#REF!</definedName>
    <definedName name="baseiia">#REF!</definedName>
    <definedName name="baseiib">#REF!</definedName>
    <definedName name="baseiic">#REF!</definedName>
    <definedName name="baseiiia">#REF!</definedName>
    <definedName name="baseiiib">#REF!</definedName>
    <definedName name="baseiiic">#REF!</definedName>
    <definedName name="baseiiiia">#REF!</definedName>
    <definedName name="baseiiiib">#REF!</definedName>
    <definedName name="baseiiiic">#REF!</definedName>
    <definedName name="BENEFICIOS">#REF!</definedName>
    <definedName name="bloc6">'[28]anal term'!$G$251</definedName>
    <definedName name="BLOCK0.10M">[8]insumo!$D$8</definedName>
    <definedName name="BLOCK0.15M">[8]insumo!$D$9</definedName>
    <definedName name="BLOCK0.20M">[8]insumo!$D$10</definedName>
    <definedName name="BLOCK0.30M">#REF!</definedName>
    <definedName name="BLOCK15">[17]Analisis!$F$208</definedName>
    <definedName name="Block4">#REF!</definedName>
    <definedName name="BLOCK6">'[28]anal term'!$G$224</definedName>
    <definedName name="Block8">#REF!</definedName>
    <definedName name="BLOCKCA" localSheetId="0">[8]insumo!#REF!</definedName>
    <definedName name="BLOCKCA">[8]insumo!#REF!</definedName>
    <definedName name="BLOQUE6">[20]Materiales!$C$81</definedName>
    <definedName name="bloques4">[22]MATERIALES!#REF!</definedName>
    <definedName name="bloques6">[22]MATERIALES!#REF!</definedName>
    <definedName name="bloques8">[22]MATERIALES!#REF!</definedName>
    <definedName name="BOTE_3.6KM">'[31]Analisis BC'!$H$60</definedName>
    <definedName name="BOTE3.6KM">[17]Analisis!$F$80</definedName>
    <definedName name="brochas">#REF!</definedName>
    <definedName name="C_AGUA2">'[11]Tabla CH-Nov''18'!$J$29</definedName>
    <definedName name="ca" hidden="1">#REF!</definedName>
    <definedName name="CABEZAL">#REF!</definedName>
    <definedName name="Cable_de_Postensado" localSheetId="0">#REF!</definedName>
    <definedName name="Cable_de_Postensado">#REF!</definedName>
    <definedName name="cablo2">[28]Volumenes!$I$2234</definedName>
    <definedName name="cadeneros">'[23]O.M. y Salarios'!#REF!</definedName>
    <definedName name="cal" localSheetId="0">[8]insumo!#REF!</definedName>
    <definedName name="cal">[8]insumo!#REF!</definedName>
    <definedName name="CALICHE" localSheetId="0">[8]insumo!#REF!</definedName>
    <definedName name="CALICHE">[8]insumo!#REF!</definedName>
    <definedName name="CALICHEB">[8]insumo!$D$12</definedName>
    <definedName name="calle">#REF!</definedName>
    <definedName name="camioncama">'[16]Listado Equipos a utilizar'!#REF!</definedName>
    <definedName name="camioneta">'[16]Listado Equipos a utilizar'!#REF!</definedName>
    <definedName name="CAMIONVOLTEO">[22]EQUIPOS!$I$19</definedName>
    <definedName name="CAMPAMENTO" localSheetId="0">#REF!</definedName>
    <definedName name="CAMPAMENTO">#REF!</definedName>
    <definedName name="CAN" localSheetId="0">[6]A!#REF!</definedName>
    <definedName name="CAN">[6]A!#REF!</definedName>
    <definedName name="canali">#REF!</definedName>
    <definedName name="canalii">#REF!</definedName>
    <definedName name="canaliii">#REF!</definedName>
    <definedName name="canaliiii">#REF!</definedName>
    <definedName name="Cant" localSheetId="0">#REF!</definedName>
    <definedName name="Cant">#REF!</definedName>
    <definedName name="CANT1" localSheetId="0">#REF!</definedName>
    <definedName name="CANT1">#REF!</definedName>
    <definedName name="CANT3" localSheetId="0">#REF!</definedName>
    <definedName name="CANT3">#REF!</definedName>
    <definedName name="CANT6" localSheetId="0">#REF!</definedName>
    <definedName name="CANT6">#REF!</definedName>
    <definedName name="canta" localSheetId="0">#REF!</definedName>
    <definedName name="canta">#REF!</definedName>
    <definedName name="CANTIDADPRESUPUESTO" localSheetId="0">#REF!</definedName>
    <definedName name="CANTIDADPRESUPUESTO">#REF!</definedName>
    <definedName name="cantp" localSheetId="0">#REF!</definedName>
    <definedName name="cantp">#REF!</definedName>
    <definedName name="cantpre" localSheetId="0">#REF!</definedName>
    <definedName name="cantpre">#REF!</definedName>
    <definedName name="cantt" localSheetId="0">#REF!</definedName>
    <definedName name="cantt">#REF!</definedName>
    <definedName name="Capatazequipo">[22]OBRAMANO!$F$81</definedName>
    <definedName name="cargador">'[16]Listado Equipos a utilizar'!#REF!</definedName>
    <definedName name="CARGADORB">[32]EQUIPOS!$D$13</definedName>
    <definedName name="Carpintero_1ra" localSheetId="0">[29]MO!$C$21</definedName>
    <definedName name="Carpintero_1ra">[30]MO!$C$21</definedName>
    <definedName name="Carpintero_2da" localSheetId="0">[29]MO!$C$20</definedName>
    <definedName name="Carpintero_2da">[30]MO!$C$20</definedName>
    <definedName name="Casting_Bed" localSheetId="0">#REF!</definedName>
    <definedName name="Casting_Bed">#REF!</definedName>
    <definedName name="CAT12H2">'[11]Tabla CH-Nov''18'!$J$21</definedName>
    <definedName name="CAT214BFT">[22]EQUIPOS!$I$15</definedName>
    <definedName name="CAT320B2">'[11]Tabla CH-Nov''18'!$J$16</definedName>
    <definedName name="CAT320MARTILLO2">'[11]Tabla CH-Nov''18'!$J$17</definedName>
    <definedName name="Cat950B">[22]EQUIPOS!$I$14</definedName>
    <definedName name="CAVOSC" localSheetId="0">[8]insumo!#REF!</definedName>
    <definedName name="CAVOSC">[8]insumo!#REF!</definedName>
    <definedName name="Cemento" localSheetId="0">#REF!</definedName>
    <definedName name="Cemento">#REF!</definedName>
    <definedName name="Cemento_Gris">[26]Materiales!$B$3</definedName>
    <definedName name="cementoblanco">[22]MATERIALES!#REF!</definedName>
    <definedName name="CEMENTOG" localSheetId="0">[8]insumo!#REF!</definedName>
    <definedName name="CEMENTOG">[8]insumo!#REF!</definedName>
    <definedName name="cementogris">[22]MATERIALES!$G$17</definedName>
    <definedName name="CEMENTOP">[8]insumo!$D$13</definedName>
    <definedName name="cer20x203">'[28]anal term'!$G$958</definedName>
    <definedName name="ceramcr33">[22]MATERIALES!#REF!</definedName>
    <definedName name="ceramcriolla">[22]MATERIALES!#REF!</definedName>
    <definedName name="ceramicaitalia">[22]MATERIALES!#REF!</definedName>
    <definedName name="ceramicaitaliapared">[22]MATERIALES!#REF!</definedName>
    <definedName name="ceramicaitalipared">[22]MATERIALES!#REF!</definedName>
    <definedName name="CERAMICAPAREDP">[8]insumo!$D$16</definedName>
    <definedName name="CERAMICAPAREDS">[8]insumo!$D$17</definedName>
    <definedName name="CERAMICAPISOP">[8]insumo!$D$14</definedName>
    <definedName name="CERAMICAPISOS">[8]insumo!$D$15</definedName>
    <definedName name="ceramicapp" localSheetId="0">[8]insumo!#REF!</definedName>
    <definedName name="ceramicapp">[8]insumo!#REF!</definedName>
    <definedName name="cfrontal">'[23]Resumen Precio Equipos'!$I$16</definedName>
    <definedName name="chazo">[22]OBRAMANO!#REF!</definedName>
    <definedName name="chilena">#REF!</definedName>
    <definedName name="Chofercisterna">[22]OBRAMANO!$F$79</definedName>
    <definedName name="cisterna">'[16]Listado Equipos a utilizar'!$I$11</definedName>
    <definedName name="Clavos" localSheetId="0">#REF!</definedName>
    <definedName name="Clavos">#REF!</definedName>
    <definedName name="CLAVOSAC" localSheetId="0">[8]insumo!#REF!</definedName>
    <definedName name="CLAVOSAC">[8]insumo!#REF!</definedName>
    <definedName name="CLAVOSACERO">[8]insumo!$D$18</definedName>
    <definedName name="CLAVOSCORRIENTES">[8]insumo!$D$19</definedName>
    <definedName name="CO">#REF!</definedName>
    <definedName name="colorante">#REF!</definedName>
    <definedName name="COMPENS" localSheetId="0">#REF!</definedName>
    <definedName name="COMPENS">#REF!</definedName>
    <definedName name="Compresores">[22]EQUIPOS!$I$28</definedName>
    <definedName name="control" localSheetId="0">#REF!</definedName>
    <definedName name="control">#REF!</definedName>
    <definedName name="COT_302">'[15]A-civil'!$A$1921:$G$1921</definedName>
    <definedName name="COT_360">'[15]A-civil'!$A$1938:$G$1938</definedName>
    <definedName name="COT_361">'[15]A-civil'!$A$1939:$G$1939</definedName>
    <definedName name="COT_364">'[15]A-civil'!$A$1940:$G$1940</definedName>
    <definedName name="CP563D2">'[11]Tabla CH-Nov''18'!$J$20</definedName>
    <definedName name="cprestamo">[32]EQUIPOS!$D$27</definedName>
    <definedName name="CRONOGRAMA">#REF!</definedName>
    <definedName name="Cuadro_Resumen">#REF!</definedName>
    <definedName name="CUB" localSheetId="0">#REF!</definedName>
    <definedName name="CUB">#REF!</definedName>
    <definedName name="Cubo_para_vaciado_de_Hormigón" localSheetId="0">#REF!</definedName>
    <definedName name="Cubo_para_vaciado_de_Hormigón">#REF!</definedName>
    <definedName name="cunetasi">#REF!</definedName>
    <definedName name="cunetasii">#REF!</definedName>
    <definedName name="cunetasiii">#REF!</definedName>
    <definedName name="cunetasiiii">#REF!</definedName>
    <definedName name="Curado_y_Aditivo" localSheetId="0">#REF!</definedName>
    <definedName name="Curado_y_Aditivo">#REF!</definedName>
    <definedName name="CV" localSheetId="0">#N/A</definedName>
    <definedName name="CV">#N/A</definedName>
    <definedName name="cvi">#REF!</definedName>
    <definedName name="cvii">#REF!</definedName>
    <definedName name="cviii">#REF!</definedName>
    <definedName name="cviiii">#REF!</definedName>
    <definedName name="D" localSheetId="0">#REF!</definedName>
    <definedName name="d">'[13]Trabajos Generales'!$D$9</definedName>
    <definedName name="D1_15X20">[17]Analisis!$F$127</definedName>
    <definedName name="D6D2">'[11]Tabla CH-Nov''18'!$J$14</definedName>
    <definedName name="D7H">[22]EQUIPOS!$I$9</definedName>
    <definedName name="D8K">[22]EQUIPOS!$I$8</definedName>
    <definedName name="d8r">'[16]Listado Equipos a utilizar'!#REF!</definedName>
    <definedName name="D8R2">'[11]Tabla CH-Nov''18'!$J$13</definedName>
    <definedName name="D8T">'[23]Resumen Precio Equipos'!$I$13</definedName>
    <definedName name="DD" localSheetId="0">#REF!</definedName>
    <definedName name="DD">#REF!</definedName>
    <definedName name="DEDE" localSheetId="0" hidden="1">#REF!</definedName>
    <definedName name="DEDE" hidden="1">#REF!</definedName>
    <definedName name="DEDE2" localSheetId="0" hidden="1">#REF!</definedName>
    <definedName name="DEDE2" hidden="1">#REF!</definedName>
    <definedName name="DEDE3" localSheetId="0" hidden="1">#REF!</definedName>
    <definedName name="DEDE3" hidden="1">#REF!</definedName>
    <definedName name="DEDE4" localSheetId="0">#REF!</definedName>
    <definedName name="DEDE4">#REF!</definedName>
    <definedName name="DEDE5" localSheetId="0" hidden="1">#REF!</definedName>
    <definedName name="DEDE5" hidden="1">#REF!</definedName>
    <definedName name="DEDE6" localSheetId="0" hidden="1">#REF!</definedName>
    <definedName name="DEDE6" hidden="1">#REF!</definedName>
    <definedName name="DEDE7" localSheetId="0" hidden="1">#REF!</definedName>
    <definedName name="DEDE7" hidden="1">#REF!</definedName>
    <definedName name="DEDE8" localSheetId="0">#REF!</definedName>
    <definedName name="DEDE8">#REF!</definedName>
    <definedName name="deducciones" localSheetId="0">#REF!</definedName>
    <definedName name="deducciones">#REF!</definedName>
    <definedName name="DERRCEMBLANCO" localSheetId="0">[8]insumo!#REF!</definedName>
    <definedName name="DERRCEMBLANCO">[8]insumo!#REF!</definedName>
    <definedName name="DERRCEMGRIS" localSheetId="0">[8]insumo!#REF!</definedName>
    <definedName name="DERRCEMGRIS">[8]insumo!#REF!</definedName>
    <definedName name="DERRETIDOBLANCO">[8]insumo!$D$20</definedName>
    <definedName name="derretidocrema" localSheetId="0">[8]insumo!#REF!</definedName>
    <definedName name="derretidocrema">[8]insumo!#REF!</definedName>
    <definedName name="DESCRIPCION" localSheetId="0">#REF!</definedName>
    <definedName name="DESCRIPCION">#REF!</definedName>
    <definedName name="desi">#REF!</definedName>
    <definedName name="desii">#REF!</definedName>
    <definedName name="desiii">#REF!</definedName>
    <definedName name="desiiii">#REF!</definedName>
    <definedName name="desvi">#REF!</definedName>
    <definedName name="desvii">#REF!</definedName>
    <definedName name="desviii">#REF!</definedName>
    <definedName name="desviiii">#REF!</definedName>
    <definedName name="detech3">'[28]Ana-Sanit.'!$F$552</definedName>
    <definedName name="DINTEL">'[28]Anal. horm.'!$F$1139</definedName>
    <definedName name="DIST.ASF2">'[11]Tabla CH-Nov''18'!$J$23</definedName>
    <definedName name="distribuidor">'[16]Listado Equipos a utilizar'!$I$12</definedName>
    <definedName name="DOLAR" localSheetId="0">#REF!</definedName>
    <definedName name="DOLAR">#REF!</definedName>
    <definedName name="drenajei">#REF!</definedName>
    <definedName name="drenajeii">#REF!</definedName>
    <definedName name="drenajeiii">#REF!</definedName>
    <definedName name="drenajeiiii">#REF!</definedName>
    <definedName name="drenajeiiiii">#REF!</definedName>
    <definedName name="drenajeiiiiii">#REF!</definedName>
    <definedName name="drenajeiiiiiii">#REF!</definedName>
    <definedName name="dtecnica">'[23]Resumen Precio Equipos'!$C$27</definedName>
    <definedName name="dulce">#REF!</definedName>
    <definedName name="DYNACA25">[22]EQUIPOS!$I$13</definedName>
    <definedName name="E" localSheetId="0">#REF!</definedName>
    <definedName name="E">#REF!</definedName>
    <definedName name="e214bft">'[16]Listado Equipos a utilizar'!#REF!</definedName>
    <definedName name="e320b">'[16]Listado Equipos a utilizar'!#REF!</definedName>
    <definedName name="EMERGE" hidden="1">'[24]ANALISIS STO DGO'!#REF!</definedName>
    <definedName name="EMERGENCY" hidden="1">'[24]ANALISIS STO DGO'!#REF!</definedName>
    <definedName name="Empalme_de_Pilotes" localSheetId="0">#REF!</definedName>
    <definedName name="Empalme_de_Pilotes">#REF!</definedName>
    <definedName name="ENC">#REF!</definedName>
    <definedName name="Encache">[22]OBRAMANO!$F$43</definedName>
    <definedName name="encai">#REF!</definedName>
    <definedName name="encaii">#REF!</definedName>
    <definedName name="encaiii">#REF!</definedName>
    <definedName name="encaiiii">#REF!</definedName>
    <definedName name="eqacero">'[16]Listado Equipos a utilizar'!#REF!</definedName>
    <definedName name="EQU_12">'[15]A-civil'!$A$1967:$G$1967</definedName>
    <definedName name="EQU_18">'[15]A-civil'!$A$1973:$G$1973</definedName>
    <definedName name="EQU_25">'[15]A-civil'!$A$1980:$G$1980</definedName>
    <definedName name="EQU_27">'[15]A-civil'!$A$1982:$G$1982</definedName>
    <definedName name="EQU_36">'[15]A-civil'!$A$1991:$G$1991</definedName>
    <definedName name="EQU_38">'[15]A-civil'!$A$1993:$G$1993</definedName>
    <definedName name="EQU_49">'[15]A-civil'!$A$2004:$G$2004</definedName>
    <definedName name="EQU_5">'[15]A-civil'!$A$1959:$G$1959</definedName>
    <definedName name="EQU_53">'[15]A-civil'!$A$2008:$G$2008</definedName>
    <definedName name="ER" localSheetId="0">[9]A!#REF!</definedName>
    <definedName name="ER">[9]A!#REF!</definedName>
    <definedName name="escari">#REF!</definedName>
    <definedName name="escarii">#REF!</definedName>
    <definedName name="escariii">#REF!</definedName>
    <definedName name="escariiii">#REF!</definedName>
    <definedName name="ESCGRAFB">[28]UASD!$F$3512</definedName>
    <definedName name="escobillones">'[16]Listado Equipos a utilizar'!#REF!</definedName>
    <definedName name="Eslingas" localSheetId="0">#REF!</definedName>
    <definedName name="Eslingas">#REF!</definedName>
    <definedName name="ex320b">'[16]Listado Equipos a utilizar'!#REF!</definedName>
    <definedName name="ExC_003">'[15]A-civil'!$A$266:$G$266</definedName>
    <definedName name="ExC_004">'[15]A-civil'!$A$267:$G$267</definedName>
    <definedName name="EXC_100">[15]MOV!$A$143:$E$143</definedName>
    <definedName name="EXC_101">[15]MOV!$A$149:$E$149</definedName>
    <definedName name="EXC_102">[15]MOV!$A$153:$E$153</definedName>
    <definedName name="EXC_103">[15]MOV!$A$157:$E$157</definedName>
    <definedName name="EXC_104">[15]MOV!$A$164:$E$164</definedName>
    <definedName name="EXC_105">[15]MOV!$A$169:$E$169</definedName>
    <definedName name="EXC_106">[15]MOV!$A$174:$E$174</definedName>
    <definedName name="EXC_107">[15]MOV!$A$189:$E$189</definedName>
    <definedName name="EXC_108">[15]MOV!$A$204:$E$204</definedName>
    <definedName name="EXC_83">[15]MOV!$A$61:$E$61</definedName>
    <definedName name="EXC_84">[15]MOV!$A$65:$E$65</definedName>
    <definedName name="EXC_85">[15]MOV!$A$69:$E$69</definedName>
    <definedName name="EXC_86">[15]MOV!$A$73:$E$73</definedName>
    <definedName name="EXC_87">[15]MOV!$A$76:$E$76</definedName>
    <definedName name="EXC_88">[15]MOV!$A$82:$E$82</definedName>
    <definedName name="EXC_89">[15]MOV!$A$86:$E$86</definedName>
    <definedName name="EXC_90">[15]MOV!$A$90:$E$90</definedName>
    <definedName name="EXC_91">[15]MOV!$A$96:$E$96</definedName>
    <definedName name="EXC_92">[15]MOV!$A$100:$E$100</definedName>
    <definedName name="EXC_93">[15]MOV!$A$104:$E$104</definedName>
    <definedName name="EXC_94">[15]MOV!$A$108:$E$108</definedName>
    <definedName name="EXC_95">[15]MOV!$A$114:$E$114</definedName>
    <definedName name="EXC_96">[15]MOV!$A$119:$E$119</definedName>
    <definedName name="EXC_97">[15]MOV!$A$125:$E$125</definedName>
    <definedName name="EXC_98">[15]MOV!$A$130:$E$130</definedName>
    <definedName name="EXC_99">[15]MOV!$A$136:$E$136</definedName>
    <definedName name="EXC_NO_CLASIF">#REF!</definedName>
    <definedName name="EXC_RETRO">[17]Analisis!$F$68</definedName>
    <definedName name="excavadora">'[16]Listado Equipos a utilizar'!#REF!</definedName>
    <definedName name="excavadora235">[22]EQUIPOS!$I$16</definedName>
    <definedName name="Excel_BuiltIn__FilterDatabase_1_1">#REF!</definedName>
    <definedName name="Excel_BuiltIn__FilterDatabase_7">#REF!</definedName>
    <definedName name="Excel_BuiltIn_Print_Titles_5">#REF!</definedName>
    <definedName name="exesi">#REF!</definedName>
    <definedName name="exesii">#REF!</definedName>
    <definedName name="exesiii">#REF!</definedName>
    <definedName name="exesiiii">#REF!</definedName>
    <definedName name="FAB_10">'[15]A-civil'!$A$1156:$G$1156</definedName>
    <definedName name="FAB_35">'[15]A-civil'!$A$1177:$G$1177</definedName>
    <definedName name="FACT" localSheetId="0">#REF!</definedName>
    <definedName name="FACT">#REF!</definedName>
    <definedName name="FE">'[33]med.mov.de tierras2'!$D$12</definedName>
    <definedName name="FEa">'[34]V.Tierras A'!$D$16</definedName>
    <definedName name="FECHA" localSheetId="0">#REF!</definedName>
    <definedName name="FECHA">#REF!</definedName>
    <definedName name="FER_355">'[15]A-civil'!$A$1423:$G$1423</definedName>
    <definedName name="FF" localSheetId="0" hidden="1">#REF!</definedName>
    <definedName name="FF" hidden="1">#REF!</definedName>
    <definedName name="FI">#REF!</definedName>
    <definedName name="FIN">#REF!</definedName>
    <definedName name="FINO_PLATEA">[17]Analisis!$F$615</definedName>
    <definedName name="FINOINC">'[28]anal term'!$F$1794</definedName>
    <definedName name="FR" localSheetId="0">[6]A!#REF!</definedName>
    <definedName name="FR">[6]A!#REF!</definedName>
    <definedName name="FREGDOBLE" localSheetId="0">[8]insumo!#REF!</definedName>
    <definedName name="FREGDOBLE">[8]insumo!#REF!</definedName>
    <definedName name="FREGRADERODOBLE">[8]insumo!$D$21</definedName>
    <definedName name="FSR">'[10]Datos Generales'!$C$35</definedName>
    <definedName name="FZ" localSheetId="0">#REF!</definedName>
    <definedName name="FZ">#REF!</definedName>
    <definedName name="G" localSheetId="0">#REF!</definedName>
    <definedName name="G">#REF!</definedName>
    <definedName name="gabinetesandiroba">[35]INSUMOS!$F$303</definedName>
    <definedName name="GAPACAPLY">[28]Mat!$D$99</definedName>
    <definedName name="GASOI" localSheetId="0">[8]insumo!#REF!</definedName>
    <definedName name="GASOI">[8]insumo!#REF!</definedName>
    <definedName name="gasolina">#REF!</definedName>
    <definedName name="GASTOSGENERALES" localSheetId="0">#REF!</definedName>
    <definedName name="GASTOSGENERALES">#REF!</definedName>
    <definedName name="GASTOSGENERALESA" localSheetId="0">#REF!</definedName>
    <definedName name="GASTOSGENERALESA">#REF!</definedName>
    <definedName name="GAVETA2">'[11]Tabla CH-Nov''18'!$J$24</definedName>
    <definedName name="gavi">#REF!</definedName>
    <definedName name="gavii">#REF!</definedName>
    <definedName name="gaviii">#REF!</definedName>
    <definedName name="gaviiii">#REF!</definedName>
    <definedName name="Gaviones">[22]MATERIALES!$G$32</definedName>
    <definedName name="GFGFF" localSheetId="0" hidden="1">#REF!</definedName>
    <definedName name="GFGFF" hidden="1">#REF!</definedName>
    <definedName name="GFSG" localSheetId="0" hidden="1">#REF!</definedName>
    <definedName name="GFSG" hidden="1">#REF!</definedName>
    <definedName name="GRADER12G">[22]EQUIPOS!$I$11</definedName>
    <definedName name="graderm">'[16]Listado Equipos a utilizar'!#REF!</definedName>
    <definedName name="GRAVA">#REF!</definedName>
    <definedName name="GRAVAL">[8]insumo!$D$22</definedName>
    <definedName name="Gravilla">#REF!</definedName>
    <definedName name="Grúa_Manitowoc_2900" localSheetId="0">#REF!</definedName>
    <definedName name="Grúa_Manitowoc_2900">#REF!</definedName>
    <definedName name="H" localSheetId="0">#REF!</definedName>
    <definedName name="H">#REF!</definedName>
    <definedName name="H240KG">'[21]anal term'!$G$1520</definedName>
    <definedName name="hai">#REF!</definedName>
    <definedName name="haii">#REF!</definedName>
    <definedName name="haiii">#REF!</definedName>
    <definedName name="haiiii">#REF!</definedName>
    <definedName name="hbi">#REF!</definedName>
    <definedName name="hbii">#REF!</definedName>
    <definedName name="hbiii">#REF!</definedName>
    <definedName name="hbiiii">#REF!</definedName>
    <definedName name="hci">#REF!</definedName>
    <definedName name="hcii">#REF!</definedName>
    <definedName name="hciii">#REF!</definedName>
    <definedName name="hciiii">#REF!</definedName>
    <definedName name="hcpi">#REF!</definedName>
    <definedName name="hcpii">#REF!</definedName>
    <definedName name="hcpiii">#REF!</definedName>
    <definedName name="hcpiiii">#REF!</definedName>
    <definedName name="HGON100" localSheetId="0">[8]Mezcla!#REF!</definedName>
    <definedName name="HGON100">[8]Mezcla!#REF!</definedName>
    <definedName name="HGON140" localSheetId="0">[8]Mezcla!#REF!</definedName>
    <definedName name="HGON140">[8]Mezcla!#REF!</definedName>
    <definedName name="HGON180" localSheetId="0">[8]Mezcla!#REF!</definedName>
    <definedName name="HGON180">[8]Mezcla!#REF!</definedName>
    <definedName name="HGON210" localSheetId="0">[8]Mezcla!#REF!</definedName>
    <definedName name="HGON210">[8]Mezcla!#REF!</definedName>
    <definedName name="hilo">#REF!</definedName>
    <definedName name="HINCA" localSheetId="0">#REF!</definedName>
    <definedName name="HINCA">#REF!</definedName>
    <definedName name="Hinca_de_Pilotes" localSheetId="0">#REF!</definedName>
    <definedName name="Hinca_de_Pilotes">#REF!</definedName>
    <definedName name="HINCADEPILOTES" localSheetId="0">#REF!</definedName>
    <definedName name="HINCADEPILOTES">#REF!</definedName>
    <definedName name="HINDUSTRIAL100">#REF!</definedName>
    <definedName name="HINDUSTRIAL140">#REF!</definedName>
    <definedName name="HINDUSTRIAL180">[8]insumo!$D$35</definedName>
    <definedName name="HINDUSTRIAL210">[8]insumo!$D$36</definedName>
    <definedName name="HORACIO" localSheetId="0">#REF!</definedName>
    <definedName name="HORACIO">#REF!</definedName>
    <definedName name="horind100" localSheetId="0">[8]insumo!#REF!</definedName>
    <definedName name="horind100">[8]insumo!#REF!</definedName>
    <definedName name="horind140" localSheetId="0">[8]insumo!#REF!</definedName>
    <definedName name="horind140">[8]insumo!#REF!</definedName>
    <definedName name="horind180" localSheetId="0">[8]insumo!#REF!</definedName>
    <definedName name="horind180">[8]insumo!#REF!</definedName>
    <definedName name="horind210" localSheetId="0">[8]insumo!#REF!</definedName>
    <definedName name="horind210">[8]insumo!#REF!</definedName>
    <definedName name="HORMIGON100">#REF!</definedName>
    <definedName name="hormigon140" localSheetId="0">#REF!</definedName>
    <definedName name="hormigon140">#REF!</definedName>
    <definedName name="hormigon180">[8]Mezcla!$F$125</definedName>
    <definedName name="hormigon210" localSheetId="0">#REF!</definedName>
    <definedName name="hormigon210">#REF!</definedName>
    <definedName name="hormigon240" localSheetId="0">#REF!</definedName>
    <definedName name="hormigon240">#REF!</definedName>
    <definedName name="Hormigon240i">[22]MATERIALES!#REF!</definedName>
    <definedName name="hormigon280" localSheetId="0">#REF!</definedName>
    <definedName name="hormigon280">#REF!</definedName>
    <definedName name="HORMIGON350" localSheetId="0">#REF!</definedName>
    <definedName name="HORMIGON350">#REF!</definedName>
    <definedName name="HORMIGONARMADOALETAS" localSheetId="0">#REF!</definedName>
    <definedName name="HORMIGONARMADOALETAS">#REF!</definedName>
    <definedName name="HORMIGONARMADOESTRIBOS" localSheetId="0">#REF!</definedName>
    <definedName name="HORMIGONARMADOESTRIBOS">#REF!</definedName>
    <definedName name="HORMIGONARMADOGUARDARRUEDASYDEFENSASLATERALES" localSheetId="0">#REF!</definedName>
    <definedName name="HORMIGONARMADOGUARDARRUEDASYDEFENSASLATERALES">#REF!</definedName>
    <definedName name="HORMIGONARMADOLOSADEAPROCHE" localSheetId="0">#REF!</definedName>
    <definedName name="HORMIGONARMADOLOSADEAPROCHE">#REF!</definedName>
    <definedName name="HORMIGONARMADOLOSADETABLERO" localSheetId="0">#REF!</definedName>
    <definedName name="HORMIGONARMADOLOSADETABLERO">#REF!</definedName>
    <definedName name="HORMIGONARMADOVIGUETAS" localSheetId="0">#REF!</definedName>
    <definedName name="HORMIGONARMADOVIGUETAS">#REF!</definedName>
    <definedName name="hormigonproteccionpilas" localSheetId="0">#REF!</definedName>
    <definedName name="hormigonproteccionpilas">#REF!</definedName>
    <definedName name="HORMIGONSIMPLE" localSheetId="0">#REF!</definedName>
    <definedName name="HORMIGONSIMPLE">#REF!</definedName>
    <definedName name="HORMIGONVIGASPOSTENSADAS" localSheetId="0">#REF!</definedName>
    <definedName name="HORMIGONVIGASPOSTENSADAS">#REF!</definedName>
    <definedName name="I" localSheetId="0">[6]A!#REF!</definedName>
    <definedName name="I">[6]A!#REF!</definedName>
    <definedName name="imocolocjuntas">[35]INSUMOS!$F$261</definedName>
    <definedName name="IMPREV" localSheetId="0">#REF!</definedName>
    <definedName name="IMPREV">#REF!</definedName>
    <definedName name="IMPREVISTO" localSheetId="0">#REF!</definedName>
    <definedName name="IMPREVISTO">#REF!</definedName>
    <definedName name="IMPRIMACION" localSheetId="0">#REF!</definedName>
    <definedName name="IMPRIMACION">#N/A</definedName>
    <definedName name="IMTEPLA">'[28]anal term'!$G$1279</definedName>
    <definedName name="INCREM">#REF!</definedName>
    <definedName name="INGENIERIA" localSheetId="0">#REF!</definedName>
    <definedName name="INGENIERIA">#N/A</definedName>
    <definedName name="ingi">#REF!</definedName>
    <definedName name="ingii">#REF!</definedName>
    <definedName name="ingiii">#REF!</definedName>
    <definedName name="ingiiii">#REF!</definedName>
    <definedName name="inodorosimplex" localSheetId="0">[8]insumo!#REF!</definedName>
    <definedName name="inodorosimplex">[8]insumo!#REF!</definedName>
    <definedName name="itabo">#REF!</definedName>
    <definedName name="ITBIS" localSheetId="0">#REF!</definedName>
    <definedName name="ITBIS">#REF!</definedName>
    <definedName name="ITBS" localSheetId="0">#REF!</definedName>
    <definedName name="ITBS">#REF!</definedName>
    <definedName name="Izado_de_Tabletas" localSheetId="0">#REF!</definedName>
    <definedName name="Izado_de_Tabletas">#REF!</definedName>
    <definedName name="IZAJE" localSheetId="0">#REF!</definedName>
    <definedName name="IZAJE">#REF!</definedName>
    <definedName name="Izaje_de_Vigas_Postensadas" localSheetId="0">#REF!</definedName>
    <definedName name="Izaje_de_Vigas_Postensadas">#REF!</definedName>
    <definedName name="jminimo">#REF!</definedName>
    <definedName name="kerosene">#REF!</definedName>
    <definedName name="Kilometro">[22]EQUIPOS!$I$25</definedName>
    <definedName name="komatsu">'[16]Listado Equipos a utilizar'!#REF!</definedName>
    <definedName name="L" localSheetId="0">#REF!</definedName>
    <definedName name="L">#REF!</definedName>
    <definedName name="LAVADEROSENCILLO" localSheetId="0">[8]insumo!#REF!</definedName>
    <definedName name="LAVADEROSENCILLO">[8]insumo!#REF!</definedName>
    <definedName name="Ligado_y_vaciado" localSheetId="0">#REF!</definedName>
    <definedName name="Ligado_y_vaciado">#REF!</definedName>
    <definedName name="ligadohormigon">[22]OBRAMANO!#REF!</definedName>
    <definedName name="ligadora">'[16]Listado Equipos a utilizar'!#REF!</definedName>
    <definedName name="Ligadora_de_1_funda" localSheetId="0">#REF!</definedName>
    <definedName name="Ligadora_de_1_funda">#REF!</definedName>
    <definedName name="Ligadora_de_2_funda" localSheetId="0">#REF!</definedName>
    <definedName name="Ligadora_de_2_funda">#REF!</definedName>
    <definedName name="limpi">#REF!</definedName>
    <definedName name="limpii">#REF!</definedName>
    <definedName name="limpiii">#REF!</definedName>
    <definedName name="limpiiii">#REF!</definedName>
    <definedName name="LINE" hidden="1">'[24]ANALISIS STO DGO'!#REF!</definedName>
    <definedName name="lineout" hidden="1">'[24]ANALISIS STO DGO'!#REF!</definedName>
    <definedName name="llaveacero" localSheetId="0">#REF!</definedName>
    <definedName name="llaveacero">#REF!</definedName>
    <definedName name="llaveacondicionamientohinca" localSheetId="0">#REF!</definedName>
    <definedName name="llaveacondicionamientohinca">#REF!</definedName>
    <definedName name="llaveagregado" localSheetId="0">#REF!</definedName>
    <definedName name="llaveagregado">#REF!</definedName>
    <definedName name="llaveagua" localSheetId="0">#REF!</definedName>
    <definedName name="llaveagua">#REF!</definedName>
    <definedName name="llavealambre" localSheetId="0">#REF!</definedName>
    <definedName name="llavealambre">#REF!</definedName>
    <definedName name="llaveanclajedepilotes" localSheetId="0">#REF!</definedName>
    <definedName name="llaveanclajedepilotes">#REF!</definedName>
    <definedName name="llavecablepostensado" localSheetId="0">#REF!</definedName>
    <definedName name="llavecablepostensado">#REF!</definedName>
    <definedName name="llavecastingbed" localSheetId="0">#REF!</definedName>
    <definedName name="llavecastingbed">#REF!</definedName>
    <definedName name="llavecemento" localSheetId="0">#REF!</definedName>
    <definedName name="llavecemento">#REF!</definedName>
    <definedName name="llaveclavos" localSheetId="0">#REF!</definedName>
    <definedName name="llaveclavos">#REF!</definedName>
    <definedName name="llavecuradoyaditivo" localSheetId="0">#REF!</definedName>
    <definedName name="llavecuradoyaditivo">#REF!</definedName>
    <definedName name="llaveempalmepilotes" localSheetId="0">#REF!</definedName>
    <definedName name="llaveempalmepilotes">#REF!</definedName>
    <definedName name="llavehincapilotes" localSheetId="0">#REF!</definedName>
    <definedName name="llavehincapilotes">#REF!</definedName>
    <definedName name="llaveizadotabletas" localSheetId="0">#REF!</definedName>
    <definedName name="llaveizadotabletas">#REF!</definedName>
    <definedName name="llaveizajevigaspostensadas" localSheetId="0">#REF!</definedName>
    <definedName name="llaveizajevigaspostensadas">#REF!</definedName>
    <definedName name="llaveligadoyvaciado" localSheetId="0">#REF!</definedName>
    <definedName name="llaveligadoyvaciado">#REF!</definedName>
    <definedName name="llavemadera" localSheetId="0">#REF!</definedName>
    <definedName name="llavemadera">#REF!</definedName>
    <definedName name="llavemanejocemento" localSheetId="0">#REF!</definedName>
    <definedName name="llavemanejocemento">#REF!</definedName>
    <definedName name="llavemanejopilotes" localSheetId="0">#REF!</definedName>
    <definedName name="llavemanejopilotes">#REF!</definedName>
    <definedName name="llavemoacero" localSheetId="0">#REF!</definedName>
    <definedName name="llavemoacero">#REF!</definedName>
    <definedName name="llavemomadera" localSheetId="0">#REF!</definedName>
    <definedName name="llavemomadera">#REF!</definedName>
    <definedName name="LLAVES" localSheetId="0">#REF!</definedName>
    <definedName name="LLAVES">#REF!</definedName>
    <definedName name="llavetratamientomoldes" localSheetId="0">#REF!</definedName>
    <definedName name="llavetratamientomoldes">#REF!</definedName>
    <definedName name="LMEMBAJADOR" localSheetId="0">[8]insumo!#REF!</definedName>
    <definedName name="LMEMBAJADOR">[8]insumo!#REF!</definedName>
    <definedName name="lubricantes">[36]Materiales!$K$15</definedName>
    <definedName name="M" localSheetId="0">#REF!</definedName>
    <definedName name="M">#REF!</definedName>
    <definedName name="M.O._Colocación_Cables_Postensados" localSheetId="0">#REF!</definedName>
    <definedName name="M.O._Colocación_Cables_Postensados">#REF!</definedName>
    <definedName name="M.O._Colocación_Tabletas_Prefabricados" localSheetId="0">#REF!</definedName>
    <definedName name="M.O._Colocación_Tabletas_Prefabricados">#REF!</definedName>
    <definedName name="M.O._Confección_Moldes" localSheetId="0">#REF!</definedName>
    <definedName name="M.O._Confección_Moldes">#REF!</definedName>
    <definedName name="M.O._Vigas_Postensadas__Incl._Cast." localSheetId="0">#REF!</definedName>
    <definedName name="M.O._Vigas_Postensadas__Incl._Cast.">#REF!</definedName>
    <definedName name="MA">'[10]Datos Generales'!$B$12</definedName>
    <definedName name="MACK2">'[11]Tabla CH-Nov''18'!$J$28</definedName>
    <definedName name="MACO">[22]EQUIPOS!$I$21</definedName>
    <definedName name="Madera" localSheetId="0">#REF!</definedName>
    <definedName name="Madera">#REF!</definedName>
    <definedName name="MADERAC">[8]insumo!$D$28</definedName>
    <definedName name="MADMU">[21]Jornal!$D$134</definedName>
    <definedName name="MALLACICL6HG">#REF!</definedName>
    <definedName name="mami">#REF!</definedName>
    <definedName name="mamii">#REF!</definedName>
    <definedName name="mamiii">#REF!</definedName>
    <definedName name="mamiiii">#REF!</definedName>
    <definedName name="Mano_de_Obra_Acero" localSheetId="0">#REF!</definedName>
    <definedName name="Mano_de_Obra_Acero">#REF!</definedName>
    <definedName name="Mano_de_Obra_Madera" localSheetId="0">#REF!</definedName>
    <definedName name="Mano_de_Obra_Madera">#REF!</definedName>
    <definedName name="mantenimientodemoldes" localSheetId="0">#REF!</definedName>
    <definedName name="mantenimientodemoldes">#REF!</definedName>
    <definedName name="manti">#REF!</definedName>
    <definedName name="mantii">#REF!</definedName>
    <definedName name="mantiii">#REF!</definedName>
    <definedName name="mantiiii">#REF!</definedName>
    <definedName name="MANTTRANSITO" localSheetId="0">#REF!</definedName>
    <definedName name="MANTTRANSITO">#N/A</definedName>
    <definedName name="maquito">'[16]Listado Equipos a utilizar'!#REF!</definedName>
    <definedName name="marmolpiso" localSheetId="0">[8]insumo!#REF!</definedName>
    <definedName name="marmolpiso">[8]insumo!#REF!</definedName>
    <definedName name="martillo">#REF!</definedName>
    <definedName name="MBR" localSheetId="0">#REF!</definedName>
    <definedName name="MBR">#REF!</definedName>
    <definedName name="MEDESFB23">[28]Mat!$D$62</definedName>
    <definedName name="MEZCLA125">[8]Mezcla!$F$45</definedName>
    <definedName name="MEZCLA13">[8]Mezcla!$F$10</definedName>
    <definedName name="MEZCLA14">[8]Mezcla!$F$17</definedName>
    <definedName name="MEZCLANATILLA">[8]Mezcla!$F$29</definedName>
    <definedName name="MOA">[21]Jornal!$D$178</definedName>
    <definedName name="moaceroaltaresitencia">#REF!</definedName>
    <definedName name="mocarpinteria" localSheetId="0">#REF!</definedName>
    <definedName name="mocarpinteria">#REF!</definedName>
    <definedName name="MOEMPANETEINT">'[27]M.O.'!$C$27</definedName>
    <definedName name="mosbotichinorojo" localSheetId="0">[8]insumo!#REF!</definedName>
    <definedName name="mosbotichinorojo">[8]insumo!#REF!</definedName>
    <definedName name="MOV_1">[15]MOV!$A$9:$E$9</definedName>
    <definedName name="MOV_2">[15]MOV!$A$15:$E$15</definedName>
    <definedName name="MOV_3">[15]MOV!$A$21:$E$21</definedName>
    <definedName name="MOV_4">[15]MOV!$A$27:$E$27</definedName>
    <definedName name="MOV_5">[15]MOV!$A$33:$E$33</definedName>
    <definedName name="MOV_6">[15]MOV!$A$39:$E$39</definedName>
    <definedName name="MOV_7" localSheetId="0">'[37]mov. de tierra'!#REF!</definedName>
    <definedName name="MOV_7">'[37]mov. de tierra'!#REF!</definedName>
    <definedName name="MOV_8">[15]MOV!$A$51:$E$51</definedName>
    <definedName name="mozaicoFG" localSheetId="0">[8]insumo!#REF!</definedName>
    <definedName name="mozaicoFG">[8]insumo!#REF!</definedName>
    <definedName name="MULTI" localSheetId="0">[6]A!#REF!</definedName>
    <definedName name="MULTI">[6]A!#REF!</definedName>
    <definedName name="MV" localSheetId="0">#N/A</definedName>
    <definedName name="MV">#N/A</definedName>
    <definedName name="MZNATILLA">[8]Mezcla!$F$50</definedName>
    <definedName name="NADA" localSheetId="0">#REF!</definedName>
    <definedName name="NADA">#REF!</definedName>
    <definedName name="NCLASI">#REF!</definedName>
    <definedName name="NCLASII">#REF!</definedName>
    <definedName name="NCLASIII">#REF!</definedName>
    <definedName name="NCLASIIII">#REF!</definedName>
    <definedName name="nissan">'[16]Listado Equipos a utilizar'!#REF!</definedName>
    <definedName name="O" localSheetId="0">#REF!</definedName>
    <definedName name="O">#REF!</definedName>
    <definedName name="o0">#REF!</definedName>
    <definedName name="obi">#REF!</definedName>
    <definedName name="obii">#REF!</definedName>
    <definedName name="obiii">#REF!</definedName>
    <definedName name="obiiii">#REF!</definedName>
    <definedName name="Obrero_Dia" localSheetId="0">[25]MO!$C$11</definedName>
    <definedName name="Obrero_Dia">[30]MO!$C$11</definedName>
    <definedName name="Obrero_Hr" localSheetId="0">[38]MO!$D$11</definedName>
    <definedName name="Obrero_Hr">[39]MO!$D$11</definedName>
    <definedName name="ofi">#REF!</definedName>
    <definedName name="ofii">#REF!</definedName>
    <definedName name="ofiii">#REF!</definedName>
    <definedName name="ofiiii">#REF!</definedName>
    <definedName name="OISOE" localSheetId="0">#REF!</definedName>
    <definedName name="OISOE">#REF!</definedName>
    <definedName name="omencofrado">'[23]O.M. y Salarios'!#REF!</definedName>
    <definedName name="OP" localSheetId="0">[6]A!#REF!</definedName>
    <definedName name="OP">[6]A!#REF!</definedName>
    <definedName name="opala">[36]Salarios!$D$16</definedName>
    <definedName name="Operadorgrader">[22]OBRAMANO!$F$74</definedName>
    <definedName name="operadorpala">[22]OBRAMANO!$F$72</definedName>
    <definedName name="operadorretro">[22]OBRAMANO!$F$77</definedName>
    <definedName name="operadorrodillo">[22]OBRAMANO!$F$75</definedName>
    <definedName name="operadortractor">[22]OBRAMANO!$F$76</definedName>
    <definedName name="ORINALSENCILLO" localSheetId="0">[8]insumo!#REF!</definedName>
    <definedName name="ORINALSENCILLO">[8]insumo!#REF!</definedName>
    <definedName name="OTR_15">'[15]A-civil'!$A$1946:$G$1946</definedName>
    <definedName name="OTR_29">'[15]A-civil'!$A$1952:$G$1952</definedName>
    <definedName name="OTR_30">'[15]A-civil'!$A$1953:$G$1953</definedName>
    <definedName name="otractor">[36]Salarios!$D$14</definedName>
    <definedName name="P" localSheetId="0">#REF!</definedName>
    <definedName name="P">#REF!</definedName>
    <definedName name="P.U." localSheetId="0">#REF!</definedName>
    <definedName name="P.U.">#REF!</definedName>
    <definedName name="pae">[40]Análisis!$G$44</definedName>
    <definedName name="pala">#REF!</definedName>
    <definedName name="PAMAEXT">[28]UASD!$F$3329</definedName>
    <definedName name="PAMAINT">[28]UASD!$F$3320</definedName>
    <definedName name="PAÑETE_PARED">[41]Análisis!$G$44</definedName>
    <definedName name="pd">#REF!</definedName>
    <definedName name="PDa">'[34]V.Tierras A'!$D$14</definedName>
    <definedName name="peon">'[23]O.M. y Salarios'!$G$39</definedName>
    <definedName name="Peones" localSheetId="0">#REF!</definedName>
    <definedName name="Peones">#REF!</definedName>
    <definedName name="PIACRINT">[28]UASD!$F$3554</definedName>
    <definedName name="PICER">[28]UASD!$F$3459</definedName>
    <definedName name="pico">#REF!</definedName>
    <definedName name="pilote" localSheetId="0">#REF!</definedName>
    <definedName name="pilote">#REF!</definedName>
    <definedName name="pilotes" localSheetId="0">#REF!</definedName>
    <definedName name="pilotes">#REF!</definedName>
    <definedName name="pinacrext2">'[28]anal term'!$G$1219</definedName>
    <definedName name="PINOAME">[21]Mat!$D$46</definedName>
    <definedName name="pinobruto">[22]MATERIALES!$G$33</definedName>
    <definedName name="PINTURA_ACRILICA_NOPAÑETE">[17]Analisis!$F$621</definedName>
    <definedName name="Pintura_Epóxica_Popular" localSheetId="0">#REF!</definedName>
    <definedName name="Pintura_Epóxica_Popular">#REF!</definedName>
    <definedName name="pinturas">#REF!</definedName>
    <definedName name="PITACRILLICA" localSheetId="0">[8]insumo!#REF!</definedName>
    <definedName name="PITACRILLICA">[8]insumo!#REF!</definedName>
    <definedName name="PITECONOMICA" localSheetId="0">[8]insumo!#REF!</definedName>
    <definedName name="PITECONOMICA">[8]insumo!#REF!</definedName>
    <definedName name="pitesmalte" localSheetId="0">[8]insumo!#REF!</definedName>
    <definedName name="pitesmalte">[8]insumo!#REF!</definedName>
    <definedName name="PITMANTENIMIENTO" localSheetId="0">[8]insumo!#REF!</definedName>
    <definedName name="PITMANTENIMIENTO">[8]insumo!#REF!</definedName>
    <definedName name="pitoxidoverde" localSheetId="0">[8]insumo!#REF!</definedName>
    <definedName name="pitoxidoverde">[8]insumo!#REF!</definedName>
    <definedName name="PITSATINADA" localSheetId="0">[8]insumo!#REF!</definedName>
    <definedName name="PITSATINADA">[8]insumo!#REF!</definedName>
    <definedName name="pitsemiglos" localSheetId="0">[8]insumo!#REF!</definedName>
    <definedName name="pitsemiglos">[8]insumo!#REF!</definedName>
    <definedName name="PL" localSheetId="0">[9]A!#REF!</definedName>
    <definedName name="PL">[9]A!#REF!</definedName>
    <definedName name="Plancha_de_Plywood_4_x8_x3_4" localSheetId="0">#REF!</definedName>
    <definedName name="Plancha_de_Plywood_4_x8_x3_4">#REF!</definedName>
    <definedName name="Planta_Eléctrica_para_tesado" localSheetId="0">#REF!</definedName>
    <definedName name="Planta_Eléctrica_para_tesado">#REF!</definedName>
    <definedName name="PLATEA">[17]Analisis!$F$119</definedName>
    <definedName name="PLYW">[21]Mat!$D$49</definedName>
    <definedName name="PLYWOOD" localSheetId="0">[8]insumo!#REF!</definedName>
    <definedName name="PLYWOOD">[8]insumo!#REF!</definedName>
    <definedName name="PM" localSheetId="0">[6]A!#REF!</definedName>
    <definedName name="PM">[6]A!#REF!</definedName>
    <definedName name="porciento" localSheetId="0">#REF!</definedName>
    <definedName name="porciento">#REF!</definedName>
    <definedName name="PP" localSheetId="0">[6]A!#REF!</definedName>
    <definedName name="PP">[6]A!#REF!</definedName>
    <definedName name="PPD">#N/A</definedName>
    <definedName name="preci">#REF!</definedName>
    <definedName name="precii">#REF!</definedName>
    <definedName name="preciii">#REF!</definedName>
    <definedName name="preciiii">#REF!</definedName>
    <definedName name="precios">[42]Precios!$A$4:$F$1576</definedName>
    <definedName name="preli">#REF!</definedName>
    <definedName name="prelii">#REF!</definedName>
    <definedName name="preliii">#REF!</definedName>
    <definedName name="preliiii">#REF!</definedName>
    <definedName name="Presupuesto_Maternidad">#REF!</definedName>
    <definedName name="presupuestoc1">#REF!</definedName>
    <definedName name="presupuestoc2">#REF!</definedName>
    <definedName name="PRIMA" localSheetId="0">#REF!</definedName>
    <definedName name="PRIMA">#REF!</definedName>
    <definedName name="PRINT_AREA_MI">#REF!</definedName>
    <definedName name="PRINT_TITLES_MI">#REF!</definedName>
    <definedName name="PROMEDIO">#REF!</definedName>
    <definedName name="Proyecto" localSheetId="0">#REF!</definedName>
    <definedName name="Proyecto">#REF!</definedName>
    <definedName name="pti">#REF!</definedName>
    <definedName name="ptii">#REF!</definedName>
    <definedName name="ptiii">#REF!</definedName>
    <definedName name="ptiiii">#REF!</definedName>
    <definedName name="PU" localSheetId="0">#REF!</definedName>
    <definedName name="PU">#REF!</definedName>
    <definedName name="PUABIHO">[28]Mat!$D$160</definedName>
    <definedName name="puacero" localSheetId="0">#REF!</definedName>
    <definedName name="puacero">#REF!</definedName>
    <definedName name="PUBAÑO">[28]Mat!$D$163</definedName>
    <definedName name="pubaranda" localSheetId="0">#REF!</definedName>
    <definedName name="pubaranda">#REF!</definedName>
    <definedName name="pucabezales" localSheetId="0">#REF!</definedName>
    <definedName name="pucabezales">#REF!</definedName>
    <definedName name="pucastingbed" localSheetId="0">#REF!</definedName>
    <definedName name="pucastingbed">#REF!</definedName>
    <definedName name="PUCEMENTO" localSheetId="0">#REF!</definedName>
    <definedName name="PUCEMENTO">#REF!</definedName>
    <definedName name="PUERTA_PINO">[17]Analisis!$F$327</definedName>
    <definedName name="puhormigon280" localSheetId="0">#REF!</definedName>
    <definedName name="puhormigon280">#REF!</definedName>
    <definedName name="puinyeccion" localSheetId="0">#REF!</definedName>
    <definedName name="puinyeccion">#REF!</definedName>
    <definedName name="pulosaaproche" localSheetId="0">#REF!</definedName>
    <definedName name="pulosaaproche">#REF!</definedName>
    <definedName name="pulosacalzada" localSheetId="0">#REF!</definedName>
    <definedName name="pulosacalzada">#REF!</definedName>
    <definedName name="PUMADERA" localSheetId="0">#REF!</definedName>
    <definedName name="PUMADERA">#REF!</definedName>
    <definedName name="punewjersey" localSheetId="0">#REF!</definedName>
    <definedName name="punewjersey">#REF!</definedName>
    <definedName name="putabletas" localSheetId="0">#REF!</definedName>
    <definedName name="putabletas">#REF!</definedName>
    <definedName name="puvigastransversales" localSheetId="0">#REF!</definedName>
    <definedName name="puvigastransversales">#REF!</definedName>
    <definedName name="PZ" localSheetId="0">#REF!</definedName>
    <definedName name="PZ">#REF!</definedName>
    <definedName name="qqqq" hidden="1">#REF!</definedName>
    <definedName name="R_" localSheetId="0">#REF!</definedName>
    <definedName name="R_">#REF!</definedName>
    <definedName name="rastra">'[16]Listado Equipos a utilizar'!#REF!</definedName>
    <definedName name="rastrapuas">'[16]Listado Equipos a utilizar'!#REF!</definedName>
    <definedName name="RE" localSheetId="0">[9]A!#REF!</definedName>
    <definedName name="RE">[9]A!#REF!</definedName>
    <definedName name="reesti">#REF!</definedName>
    <definedName name="reestii">#REF!</definedName>
    <definedName name="reestiii">#REF!</definedName>
    <definedName name="reestiiii">#REF!</definedName>
    <definedName name="regi" localSheetId="0">#N/A</definedName>
    <definedName name="regi">'[43]Pasarela de L=60.00'!#REF!</definedName>
    <definedName name="REGISTRO" localSheetId="0">#REF!</definedName>
    <definedName name="REGISTRO">#N/A</definedName>
    <definedName name="REGLA">[27]Insumos!$E$138</definedName>
    <definedName name="rei">#REF!</definedName>
    <definedName name="reii">#REF!</definedName>
    <definedName name="reiii">#REF!</definedName>
    <definedName name="reiiii">#REF!</definedName>
    <definedName name="RELLENO">[17]Analisis!$F$74</definedName>
    <definedName name="RELLENO_PRESTAMO">'[31]Analisis BC'!$H$32</definedName>
    <definedName name="RETROPALA2">'[11]Tabla CH-Nov''18'!$J$18</definedName>
    <definedName name="retui">#REF!</definedName>
    <definedName name="retuii">#REF!</definedName>
    <definedName name="retuiii">#REF!</definedName>
    <definedName name="retuiiii">#REF!</definedName>
    <definedName name="REVCECRI15A20">[28]UASD!$F$3537</definedName>
    <definedName name="rodillo">'[16]Listado Equipos a utilizar'!#REF!</definedName>
    <definedName name="rodneu">'[16]Listado Equipos a utilizar'!#REF!</definedName>
    <definedName name="roti">#REF!</definedName>
    <definedName name="rotii">#REF!</definedName>
    <definedName name="rotiii">#REF!</definedName>
    <definedName name="rotiiii">#REF!</definedName>
    <definedName name="RR250B2">'[11]Tabla CH-Nov''18'!$J$27</definedName>
    <definedName name="RV" localSheetId="0">#N/A</definedName>
    <definedName name="RV">#N/A</definedName>
    <definedName name="rvesti">#REF!</definedName>
    <definedName name="rvestii">#REF!</definedName>
    <definedName name="rvestiii">#REF!</definedName>
    <definedName name="rvestiiii">#REF!</definedName>
    <definedName name="S" localSheetId="0">[6]A!#REF!</definedName>
    <definedName name="S">[6]A!#REF!</definedName>
    <definedName name="SDFSDD" localSheetId="0">#REF!</definedName>
    <definedName name="SDFSDD">#REF!</definedName>
    <definedName name="SEGUROS">#REF!</definedName>
    <definedName name="senai">#REF!</definedName>
    <definedName name="senaii">#REF!</definedName>
    <definedName name="senaiii">#REF!</definedName>
    <definedName name="senaiiii">#REF!</definedName>
    <definedName name="Sereno_Mes" localSheetId="0">[29]MO!$B$16</definedName>
    <definedName name="Sereno_Mes">[30]MO!$B$16</definedName>
    <definedName name="solvente">#REF!</definedName>
    <definedName name="SUB" localSheetId="0">#REF!</definedName>
    <definedName name="SUB">#REF!</definedName>
    <definedName name="SUBBASE" localSheetId="0">#REF!</definedName>
    <definedName name="SUBBASE">#N/A</definedName>
    <definedName name="Subida__Bajada_y_Transporte_Cemento" localSheetId="0">#REF!</definedName>
    <definedName name="Subida__Bajada_y_Transporte_Cemento">#REF!</definedName>
    <definedName name="subtotal" localSheetId="0">#REF!</definedName>
    <definedName name="subtotal">#REF!</definedName>
    <definedName name="SUBTOTAL1" localSheetId="0">#REF!</definedName>
    <definedName name="SUBTOTAL1">#REF!</definedName>
    <definedName name="SUBTOTALA" localSheetId="0">#REF!</definedName>
    <definedName name="SUBTOTALA">#REF!</definedName>
    <definedName name="SUBTOTALGASTOSGENERALES" localSheetId="0">#REF!</definedName>
    <definedName name="SUBTOTALGASTOSGENERALES">#REF!</definedName>
    <definedName name="SUBTOTALGASTOSGENERALES1" localSheetId="0">#REF!</definedName>
    <definedName name="SUBTOTALGASTOSGENERALES1">#REF!</definedName>
    <definedName name="SUBTOTALPRESU" localSheetId="0">#REF!</definedName>
    <definedName name="SUBTOTALPRESU">#REF!</definedName>
    <definedName name="SUELDO" localSheetId="0">#REF!</definedName>
    <definedName name="SUELDO">#REF!</definedName>
    <definedName name="SULAOC" hidden="1">#REF!</definedName>
    <definedName name="SUMINISTROS">#REF!</definedName>
    <definedName name="tablestacas" localSheetId="0">#REF!</definedName>
    <definedName name="tablestacas">#REF!</definedName>
    <definedName name="TABLETAS" localSheetId="0">#REF!</definedName>
    <definedName name="TABLETAS">#REF!</definedName>
    <definedName name="TASA">[44]Insumos!$H$2</definedName>
    <definedName name="TECHO_ZINC">[17]Analisis!$F$641</definedName>
    <definedName name="tetuii">#REF!</definedName>
    <definedName name="tie" localSheetId="0">#REF!</definedName>
    <definedName name="tie">#REF!</definedName>
    <definedName name="_xlnm.Print_Titles" localSheetId="0">'Bacheo y Recapeo Los Mineros'!$4:$5</definedName>
    <definedName name="_xlnm.Print_Titles">#REF!</definedName>
    <definedName name="tiza">#REF!</definedName>
    <definedName name="TNC">'[10]Datos Generales'!$B$6</definedName>
    <definedName name="TO" localSheetId="0">[6]A!#REF!</definedName>
    <definedName name="TO">[6]A!#REF!</definedName>
    <definedName name="tony" localSheetId="0">#N/A</definedName>
    <definedName name="tony">'[43]Pasarela de L=60.00'!#REF!</definedName>
    <definedName name="TOPOGRAFIA" localSheetId="0">#REF!</definedName>
    <definedName name="TOPOGRAFIA">#REF!</definedName>
    <definedName name="Tornillos_5_x3_8" localSheetId="0">#REF!</definedName>
    <definedName name="Tornillos_5_x3_8">#REF!</definedName>
    <definedName name="tosi">#REF!</definedName>
    <definedName name="tosii">#REF!</definedName>
    <definedName name="tosiii">#REF!</definedName>
    <definedName name="tosiiii">#REF!</definedName>
    <definedName name="totalgeneral" localSheetId="0">#REF!</definedName>
    <definedName name="totalgeneral">#REF!</definedName>
    <definedName name="Tr" hidden="1">#REF!</definedName>
    <definedName name="TRACTORD">[32]EQUIPOS!$D$14</definedName>
    <definedName name="tractorm">'[16]Listado Equipos a utilizar'!#REF!</definedName>
    <definedName name="transpasf">'[16]Listado Equipos a utilizar'!#REF!</definedName>
    <definedName name="transporte">'[23]Resumen Precio Equipos'!$C$30</definedName>
    <definedName name="Tratamiento_Moldes_para_Barandilla" localSheetId="0">#REF!</definedName>
    <definedName name="Tratamiento_Moldes_para_Barandilla">#REF!</definedName>
    <definedName name="TRITURADORA2">'[11]Tabla CH-Nov''18'!$J$26</definedName>
    <definedName name="truct">[23]Materiales!#REF!</definedName>
    <definedName name="tubai">#REF!</definedName>
    <definedName name="tubaii">#REF!</definedName>
    <definedName name="tubaiii">#REF!</definedName>
    <definedName name="tubaiiii">#REF!</definedName>
    <definedName name="tubei">#REF!</definedName>
    <definedName name="tubeii">#REF!</definedName>
    <definedName name="tubeiii">#REF!</definedName>
    <definedName name="tubeiiii">#REF!</definedName>
    <definedName name="tubi">#REF!</definedName>
    <definedName name="tubii">#REF!</definedName>
    <definedName name="tubiii">#REF!</definedName>
    <definedName name="tubiiii">#REF!</definedName>
    <definedName name="TUBO221">'[28]Pu-Sanit.'!$C$183</definedName>
    <definedName name="tuboi">#REF!</definedName>
    <definedName name="tuboii">#REF!</definedName>
    <definedName name="tuboiii">#REF!</definedName>
    <definedName name="tuboiiii">#REF!</definedName>
    <definedName name="tubui">#REF!</definedName>
    <definedName name="tubuii">#REF!</definedName>
    <definedName name="tubuiii">#REF!</definedName>
    <definedName name="tubuiiii">#REF!</definedName>
    <definedName name="ud" localSheetId="0">[8]exteriores!#REF!</definedName>
    <definedName name="ud">[8]exteriores!#REF!</definedName>
    <definedName name="UD." localSheetId="0">#REF!</definedName>
    <definedName name="UD.">#REF!</definedName>
    <definedName name="us" localSheetId="0">#N/A</definedName>
    <definedName name="us">[45]Insumos!$H$3</definedName>
    <definedName name="UY" localSheetId="0">[6]A!#REF!</definedName>
    <definedName name="UY">[6]A!#REF!</definedName>
    <definedName name="v" localSheetId="0">[33]analisis1!#REF!</definedName>
    <definedName name="v">[33]analisis1!#REF!</definedName>
    <definedName name="vaciado" localSheetId="0">#REF!</definedName>
    <definedName name="vaciado">#REF!</definedName>
    <definedName name="VALOR" localSheetId="0">#REF!</definedName>
    <definedName name="VALOR">#REF!</definedName>
    <definedName name="valora" localSheetId="0">#REF!</definedName>
    <definedName name="valora">#REF!</definedName>
    <definedName name="VALORM">#REF!</definedName>
    <definedName name="valorp" localSheetId="0">#REF!</definedName>
    <definedName name="valorp">#REF!</definedName>
    <definedName name="VALORPRESUPUESTO" localSheetId="0">#REF!</definedName>
    <definedName name="VALORPRESUPUESTO">#REF!</definedName>
    <definedName name="VALORT">#REF!</definedName>
    <definedName name="VALORV">#REF!</definedName>
    <definedName name="varillas" localSheetId="0">#REF!</definedName>
    <definedName name="varillas">#REF!</definedName>
    <definedName name="veabat">[28]Volumenes!$F$2358</definedName>
    <definedName name="veabat3">[28]Volumenes!$F$2684</definedName>
    <definedName name="VEABATIB">[28]Mat!$D$157</definedName>
    <definedName name="vecorr2">[28]Volumenes!$F$2357</definedName>
    <definedName name="vecorr3">[28]Volumenes!$F$2683</definedName>
    <definedName name="VECORRED">[28]Mat!$D$156</definedName>
    <definedName name="VENTANAS">[17]Analisis!$F$333</definedName>
    <definedName name="veproy2">[28]Volumenes!$F$2356</definedName>
    <definedName name="veproyec3">[28]Volumenes!$F$2682</definedName>
    <definedName name="VEPROYETA">[28]Mat!$D$155</definedName>
    <definedName name="VIGA_AMARRE_0.15X0.20">[17]Analisis!$F$591</definedName>
    <definedName name="volteobote">'[16]Listado Equipos a utilizar'!#REF!</definedName>
    <definedName name="volteobotela">'[16]Listado Equipos a utilizar'!#REF!</definedName>
    <definedName name="volteobotelargo">'[16]Listado Equipos a utilizar'!#REF!</definedName>
    <definedName name="VP" localSheetId="0">[33]analisis1!#REF!</definedName>
    <definedName name="VP">[33]analisis1!#REF!</definedName>
    <definedName name="VXCSD" localSheetId="0">#REF!</definedName>
    <definedName name="VXCSD">#REF!</definedName>
    <definedName name="WARE" hidden="1">'[24]ANALISIS STO DGO'!#REF!</definedName>
    <definedName name="ware." hidden="1">'[24]ANALISIS STO DGO'!#REF!</definedName>
    <definedName name="ware.1" hidden="1">'[24]ANALISIS STO DGO'!#REF!</definedName>
    <definedName name="WAREHOUSE" hidden="1">'[24]ANALISIS STO DGO'!#REF!</definedName>
    <definedName name="Wimaldy" hidden="1">'[24]ANALISIS STO DGO'!#REF!</definedName>
    <definedName name="YESO">#REF!</definedName>
    <definedName name="YO" localSheetId="0">[9]A!#REF!</definedName>
    <definedName name="YO">[9]A!#REF!</definedName>
    <definedName name="ZABALETA">'[28]anal term'!$F$1808</definedName>
    <definedName name="zapatasdeescaleras" localSheetId="0">#N/A</definedName>
    <definedName name="zapatasdeescaleras">#REF!</definedName>
    <definedName name="ZARANDA2">'[11]Tabla CH-Nov''18'!$J$25</definedName>
    <definedName name="zocalobotichinorojo" localSheetId="0">[8]insumo!#REF!</definedName>
    <definedName name="zocalobotichinorojo">[8]insumo!#REF!</definedName>
    <definedName name="ZOGRAESC">[28]UASD!$F$3522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G32" i="1"/>
  <c r="F63" i="1"/>
  <c r="F62" i="1"/>
  <c r="G63" i="1" s="1"/>
  <c r="F59" i="1"/>
  <c r="G59" i="1" s="1"/>
  <c r="D59" i="1"/>
  <c r="F58" i="1"/>
  <c r="D58" i="1"/>
  <c r="F57" i="1"/>
  <c r="F54" i="1"/>
  <c r="F53" i="1"/>
  <c r="F52" i="1"/>
  <c r="G54" i="1" s="1"/>
  <c r="D52" i="1"/>
  <c r="F49" i="1"/>
  <c r="F48" i="1"/>
  <c r="F47" i="1"/>
  <c r="F46" i="1"/>
  <c r="F45" i="1"/>
  <c r="F44" i="1"/>
  <c r="F43" i="1"/>
  <c r="A43" i="1"/>
  <c r="A44" i="1" s="1"/>
  <c r="A45" i="1" s="1"/>
  <c r="A46" i="1" s="1"/>
  <c r="A47" i="1" s="1"/>
  <c r="A48" i="1" s="1"/>
  <c r="A49" i="1" s="1"/>
  <c r="A52" i="1" s="1"/>
  <c r="A53" i="1" s="1"/>
  <c r="A54" i="1" s="1"/>
  <c r="F42" i="1"/>
  <c r="D42" i="1"/>
  <c r="A42" i="1"/>
  <c r="G40" i="1"/>
  <c r="F40" i="1"/>
  <c r="A40" i="1"/>
  <c r="F39" i="1"/>
  <c r="A39" i="1"/>
  <c r="F38" i="1"/>
  <c r="A38" i="1"/>
  <c r="F37" i="1"/>
  <c r="A37" i="1"/>
  <c r="F31" i="1"/>
  <c r="F30" i="1"/>
  <c r="F28" i="1"/>
  <c r="D28" i="1"/>
  <c r="F27" i="1"/>
  <c r="D27" i="1"/>
  <c r="F26" i="1"/>
  <c r="D26" i="1"/>
  <c r="F24" i="1"/>
  <c r="F23" i="1"/>
  <c r="D23" i="1"/>
  <c r="F22" i="1"/>
  <c r="G24" i="1" s="1"/>
  <c r="D22" i="1"/>
  <c r="F20" i="1"/>
  <c r="F19" i="1"/>
  <c r="G20" i="1" s="1"/>
  <c r="F18" i="1"/>
  <c r="F17" i="1"/>
  <c r="F16" i="1"/>
  <c r="A16" i="1"/>
  <c r="A17" i="1" s="1"/>
  <c r="A18" i="1" s="1"/>
  <c r="A19" i="1" s="1"/>
  <c r="A20" i="1" s="1"/>
  <c r="F15" i="1"/>
  <c r="A15" i="1"/>
  <c r="F13" i="1"/>
  <c r="F12" i="1"/>
  <c r="A12" i="1"/>
  <c r="A13" i="1" s="1"/>
  <c r="F11" i="1"/>
  <c r="A11" i="1"/>
  <c r="G49" i="1" l="1"/>
  <c r="G64" i="1" s="1"/>
  <c r="G31" i="1"/>
  <c r="G28" i="1"/>
  <c r="G65" i="1" l="1"/>
  <c r="F67" i="1" l="1"/>
  <c r="F77" i="1"/>
  <c r="F76" i="1"/>
  <c r="F75" i="1"/>
  <c r="F74" i="1"/>
  <c r="F73" i="1"/>
  <c r="F72" i="1"/>
  <c r="F69" i="1"/>
  <c r="F71" i="1"/>
  <c r="F68" i="1"/>
  <c r="F70" i="1"/>
  <c r="G78" i="1" l="1"/>
  <c r="G79" i="1" s="1"/>
</calcChain>
</file>

<file path=xl/sharedStrings.xml><?xml version="1.0" encoding="utf-8"?>
<sst xmlns="http://schemas.openxmlformats.org/spreadsheetml/2006/main" count="127" uniqueCount="86">
  <si>
    <t>Empresa De Generación Hidroelectrica Dominicana</t>
  </si>
  <si>
    <t>GERENCIA DE PROYECTOS ESPECIALES</t>
  </si>
  <si>
    <t>PRESUPUESTO BASE</t>
  </si>
  <si>
    <t>BACHEO Y RECAPEO CON CARPETA ASFALTICA 2" TRAMO CARRETERA LOS MINEROS-  CENTRAL HIDROELECTRICA DE JIGUEY, PROV. SAN CRISTOBAL</t>
  </si>
  <si>
    <t>Area a Recapear =28,038.93 m2</t>
  </si>
  <si>
    <t>Area a Bachear =229.90 m2</t>
  </si>
  <si>
    <t>long=3,827.72 m, ancho prom=7.32m</t>
  </si>
  <si>
    <t>Part.</t>
  </si>
  <si>
    <t>Descripción</t>
  </si>
  <si>
    <t>Unidad</t>
  </si>
  <si>
    <t>Cantidad</t>
  </si>
  <si>
    <t>Precio Unitario</t>
  </si>
  <si>
    <t>Valor</t>
  </si>
  <si>
    <t>Sub-total</t>
  </si>
  <si>
    <t xml:space="preserve"> Trabajos Preliminares</t>
  </si>
  <si>
    <t>Ingeniería y Replanteo</t>
  </si>
  <si>
    <t>PA</t>
  </si>
  <si>
    <t>Campamento</t>
  </si>
  <si>
    <t>Letrero en obra</t>
  </si>
  <si>
    <t>Movimiento de Tierra</t>
  </si>
  <si>
    <t>Barrido de la Superficie</t>
  </si>
  <si>
    <r>
      <t>m</t>
    </r>
    <r>
      <rPr>
        <vertAlign val="superscript"/>
        <sz val="12"/>
        <rFont val="Arial"/>
        <family val="2"/>
      </rPr>
      <t>2</t>
    </r>
  </si>
  <si>
    <t>Limpieza de Cunetas a mano</t>
  </si>
  <si>
    <t>ml</t>
  </si>
  <si>
    <t>Limpieza y desyerbo en laterales a mano</t>
  </si>
  <si>
    <t>m2</t>
  </si>
  <si>
    <t>Corte con Sierra en laterales de Asfalto</t>
  </si>
  <si>
    <t>Excavación para área de bacheo a mano (Remoción Carpeta  2") e=0.0508 m</t>
  </si>
  <si>
    <r>
      <t>m</t>
    </r>
    <r>
      <rPr>
        <vertAlign val="superscript"/>
        <sz val="12"/>
        <rFont val="Arial"/>
        <family val="2"/>
      </rPr>
      <t>3</t>
    </r>
    <r>
      <rPr>
        <sz val="12"/>
        <rFont val="Arial"/>
        <family val="2"/>
      </rPr>
      <t>n</t>
    </r>
  </si>
  <si>
    <t>Bote de Material Inservible en area de baches</t>
  </si>
  <si>
    <r>
      <t>m</t>
    </r>
    <r>
      <rPr>
        <vertAlign val="superscript"/>
        <sz val="12"/>
        <rFont val="Arial"/>
        <family val="2"/>
      </rPr>
      <t>3</t>
    </r>
    <r>
      <rPr>
        <sz val="12"/>
        <rFont val="Arial"/>
        <family val="2"/>
      </rPr>
      <t>e</t>
    </r>
  </si>
  <si>
    <t>Miscelaneos</t>
  </si>
  <si>
    <t xml:space="preserve">Reparacion de cunetas encachadas </t>
  </si>
  <si>
    <t xml:space="preserve">Reparacion de pisos de hormigon de cunetas encachadas </t>
  </si>
  <si>
    <t>Limpieza Final y Bote</t>
  </si>
  <si>
    <t>CAPA DE RODADURA</t>
  </si>
  <si>
    <t>Carpeta Hormigon Asfaltico mezclado en planta (e= 2").</t>
  </si>
  <si>
    <t>M3C</t>
  </si>
  <si>
    <t>Riego de imprimacion 0.5 gls/m2</t>
  </si>
  <si>
    <t>M2</t>
  </si>
  <si>
    <t>Riego de adherencia</t>
  </si>
  <si>
    <t>BACHEO TECNICO CAPA ASFALTICA</t>
  </si>
  <si>
    <t>SUB-TOTAL CALLES</t>
  </si>
  <si>
    <t>TRABAJOS CAMINOS VECINALES EN ZONAS ALEDAÑAS A LA CENTRAL</t>
  </si>
  <si>
    <t>Ingeniería (12KM)</t>
  </si>
  <si>
    <t>Replanteo (Corte de asfalto e=2")</t>
  </si>
  <si>
    <t>ML</t>
  </si>
  <si>
    <t>Limpieza de cunetas revestidas</t>
  </si>
  <si>
    <t>Excavacion de material inservible en plataforma</t>
  </si>
  <si>
    <t>m3n</t>
  </si>
  <si>
    <t>Perfilado de Superficie</t>
  </si>
  <si>
    <r>
      <t>M</t>
    </r>
    <r>
      <rPr>
        <vertAlign val="superscript"/>
        <sz val="12"/>
        <rFont val="Arial"/>
        <family val="2"/>
      </rPr>
      <t>2</t>
    </r>
  </si>
  <si>
    <t>Mantenimiento de superficie en grava</t>
  </si>
  <si>
    <t>Suministro de material de relleno</t>
  </si>
  <si>
    <r>
      <t>M</t>
    </r>
    <r>
      <rPr>
        <vertAlign val="superscript"/>
        <sz val="12"/>
        <rFont val="Arial"/>
        <family val="2"/>
      </rPr>
      <t>3</t>
    </r>
    <r>
      <rPr>
        <sz val="12"/>
        <rFont val="Arial"/>
        <family val="2"/>
      </rPr>
      <t>C</t>
    </r>
  </si>
  <si>
    <t>Excavación Material Inservible  con equipo</t>
  </si>
  <si>
    <r>
      <t>M</t>
    </r>
    <r>
      <rPr>
        <vertAlign val="superscript"/>
        <sz val="12"/>
        <rFont val="Arial"/>
        <family val="2"/>
      </rPr>
      <t>3</t>
    </r>
    <r>
      <rPr>
        <sz val="12"/>
        <rFont val="Arial"/>
        <family val="2"/>
      </rPr>
      <t>N</t>
    </r>
  </si>
  <si>
    <t>Regado Mojado y Compactado Material de Base triturada</t>
  </si>
  <si>
    <t>Suministro der material de base Triturada</t>
  </si>
  <si>
    <t xml:space="preserve">ACARREO ADICIONAL MATERIAL </t>
  </si>
  <si>
    <t>Bote  de material excavacion de 0 a 5 km</t>
  </si>
  <si>
    <t>M3E- HCT</t>
  </si>
  <si>
    <t>Acarreo material Relleno</t>
  </si>
  <si>
    <r>
      <t>M</t>
    </r>
    <r>
      <rPr>
        <vertAlign val="superscript"/>
        <sz val="12"/>
        <rFont val="Arial"/>
        <family val="2"/>
      </rPr>
      <t>3</t>
    </r>
    <r>
      <rPr>
        <sz val="12"/>
        <rFont val="Arial"/>
        <family val="2"/>
      </rPr>
      <t>E- km</t>
    </r>
  </si>
  <si>
    <t>Acarreo material base</t>
  </si>
  <si>
    <t>OBRAS DE ARTE:</t>
  </si>
  <si>
    <t xml:space="preserve">Muro de Gavion </t>
  </si>
  <si>
    <t>m3</t>
  </si>
  <si>
    <t>Geotextile No Tejido</t>
  </si>
  <si>
    <t>SUB-TOTAL ZONAS ALEDAÑAS</t>
  </si>
  <si>
    <t>TOTAL GENERAL</t>
  </si>
  <si>
    <t>GASTOS INDIRECTOS</t>
  </si>
  <si>
    <t>Dirección Técnica</t>
  </si>
  <si>
    <t>%</t>
  </si>
  <si>
    <t>Gastos Administrativos</t>
  </si>
  <si>
    <t>Liquidación de Obreros</t>
  </si>
  <si>
    <t>Seguros y Finanzas</t>
  </si>
  <si>
    <t>Transporte</t>
  </si>
  <si>
    <t xml:space="preserve">Imprevisto Pago contra aprobación </t>
  </si>
  <si>
    <t>ITBIS de la Direccion Tecnica</t>
  </si>
  <si>
    <t>Estudios y Diseños</t>
  </si>
  <si>
    <t>Mitigacion Ambiental y Riesgo</t>
  </si>
  <si>
    <t>Supervision Autorizada por EGEHID</t>
  </si>
  <si>
    <t>Equipamiento de EGEHID</t>
  </si>
  <si>
    <t xml:space="preserve">                                          SUB-TOTAL GASTOS INDIRECTOS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</si>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</sst>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[$-409]d\-mmm\-yyyy;@"/>
    <numFmt numFmtId="165" formatCode="_-* #,##0.00_-;\-* #,##0.00_-;_-* &quot;-&quot;??_-;_-@_-"/>
    <numFmt numFmtId="166" formatCode="_-* #,##0.00\ _€_-;\-* #,##0.00\ _€_-;_-* &quot;-&quot;??\ _€_-;_-@_-"/>
  </numFmts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name val="Arial"/>
      <family val="2"/>
    </font>
    <font>
      <b/>
      <sz val="15"/>
      <name val="Arial"/>
      <family val="2"/>
    </font>
    <font>
      <sz val="20"/>
      <color theme="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vertAlign val="superscript"/>
      <sz val="12"/>
      <name val="Arial"/>
      <family val="2"/>
    </font>
    <font>
      <sz val="11"/>
      <name val="Calibri"/>
      <family val="2"/>
    </font>
    <font>
      <sz val="11"/>
      <name val="Times New Roman"/>
      <family val="1"/>
    </font>
    <font>
      <b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43" fontId="3" fillId="0" borderId="0" applyFont="0" applyFill="0" applyBorder="0" applyAlignment="0" applyProtection="0"/>
    <xf numFmtId="0" fontId="3" fillId="0" borderId="0"/>
    <xf numFmtId="43" fontId="1" fillId="0" borderId="0" applyFont="0" applyFill="0" applyBorder="0" applyAlignment="0" applyProtection="0"/>
    <xf numFmtId="0" fontId="1" fillId="0" borderId="0"/>
    <xf numFmtId="0" fontId="3" fillId="0" borderId="0"/>
    <xf numFmtId="0" fontId="13" fillId="0" borderId="0"/>
    <xf numFmtId="165" fontId="3" fillId="0" borderId="0" applyFont="0" applyFill="0" applyBorder="0" applyAlignment="0" applyProtection="0"/>
  </cellStyleXfs>
  <cellXfs count="89">
    <xf numFmtId="0" fontId="0" fillId="0" borderId="0" xfId="0"/>
    <xf numFmtId="0" fontId="3" fillId="0" borderId="0" xfId="2" applyAlignment="1">
      <alignment vertical="center"/>
    </xf>
    <xf numFmtId="0" fontId="7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8" fillId="0" borderId="0" xfId="2" applyFont="1" applyAlignment="1">
      <alignment vertical="center"/>
    </xf>
    <xf numFmtId="0" fontId="9" fillId="0" borderId="0" xfId="4" applyFont="1" applyAlignment="1">
      <alignment vertical="center"/>
    </xf>
    <xf numFmtId="14" fontId="8" fillId="0" borderId="0" xfId="2" applyNumberFormat="1" applyFont="1" applyAlignment="1">
      <alignment vertical="center" wrapText="1"/>
    </xf>
    <xf numFmtId="0" fontId="8" fillId="0" borderId="0" xfId="2" applyFont="1" applyAlignment="1">
      <alignment vertical="center" wrapText="1"/>
    </xf>
    <xf numFmtId="0" fontId="8" fillId="0" borderId="5" xfId="2" applyFont="1" applyBorder="1" applyAlignment="1">
      <alignment vertical="center" wrapText="1"/>
    </xf>
    <xf numFmtId="0" fontId="8" fillId="0" borderId="0" xfId="2" applyFont="1" applyAlignment="1">
      <alignment horizontal="center" vertical="center" wrapText="1"/>
    </xf>
    <xf numFmtId="14" fontId="8" fillId="0" borderId="0" xfId="2" applyNumberFormat="1" applyFont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2" fontId="10" fillId="3" borderId="7" xfId="0" applyNumberFormat="1" applyFont="1" applyFill="1" applyBorder="1" applyAlignment="1">
      <alignment horizontal="center" vertical="center"/>
    </xf>
    <xf numFmtId="49" fontId="10" fillId="3" borderId="7" xfId="0" applyNumberFormat="1" applyFont="1" applyFill="1" applyBorder="1" applyAlignment="1">
      <alignment horizontal="left" vertical="center" wrapText="1"/>
    </xf>
    <xf numFmtId="0" fontId="11" fillId="3" borderId="7" xfId="0" applyFont="1" applyFill="1" applyBorder="1" applyAlignment="1">
      <alignment horizontal="center" vertical="center"/>
    </xf>
    <xf numFmtId="2" fontId="6" fillId="0" borderId="6" xfId="5" applyNumberFormat="1" applyFont="1" applyBorder="1" applyAlignment="1">
      <alignment horizontal="center" vertical="center"/>
    </xf>
    <xf numFmtId="0" fontId="6" fillId="0" borderId="6" xfId="5" applyFont="1" applyBorder="1" applyAlignment="1">
      <alignment vertical="center" wrapText="1"/>
    </xf>
    <xf numFmtId="2" fontId="6" fillId="0" borderId="6" xfId="2" applyNumberFormat="1" applyFont="1" applyBorder="1" applyAlignment="1">
      <alignment horizontal="center" vertical="center"/>
    </xf>
    <xf numFmtId="4" fontId="6" fillId="0" borderId="6" xfId="5" applyNumberFormat="1" applyFont="1" applyBorder="1" applyAlignment="1">
      <alignment vertical="center"/>
    </xf>
    <xf numFmtId="4" fontId="8" fillId="0" borderId="6" xfId="5" applyNumberFormat="1" applyFont="1" applyBorder="1" applyAlignment="1">
      <alignment vertical="center"/>
    </xf>
    <xf numFmtId="2" fontId="10" fillId="3" borderId="6" xfId="0" applyNumberFormat="1" applyFont="1" applyFill="1" applyBorder="1" applyAlignment="1">
      <alignment horizontal="center" vertical="center"/>
    </xf>
    <xf numFmtId="49" fontId="10" fillId="3" borderId="6" xfId="0" applyNumberFormat="1" applyFont="1" applyFill="1" applyBorder="1" applyAlignment="1">
      <alignment horizontal="left" vertical="center" wrapText="1"/>
    </xf>
    <xf numFmtId="0" fontId="11" fillId="3" borderId="6" xfId="0" applyFont="1" applyFill="1" applyBorder="1" applyAlignment="1">
      <alignment horizontal="center" vertical="center"/>
    </xf>
    <xf numFmtId="0" fontId="8" fillId="0" borderId="6" xfId="5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43" fontId="6" fillId="0" borderId="6" xfId="1" applyFont="1" applyBorder="1"/>
    <xf numFmtId="4" fontId="6" fillId="0" borderId="8" xfId="6" applyNumberFormat="1" applyFont="1" applyBorder="1" applyAlignment="1">
      <alignment vertical="center"/>
    </xf>
    <xf numFmtId="165" fontId="6" fillId="0" borderId="6" xfId="7" applyFont="1" applyFill="1" applyBorder="1" applyAlignment="1">
      <alignment horizontal="left" vertical="center" wrapText="1"/>
    </xf>
    <xf numFmtId="4" fontId="8" fillId="4" borderId="6" xfId="0" applyNumberFormat="1" applyFont="1" applyFill="1" applyBorder="1" applyAlignment="1">
      <alignment vertical="center"/>
    </xf>
    <xf numFmtId="0" fontId="8" fillId="5" borderId="6" xfId="0" applyFont="1" applyFill="1" applyBorder="1" applyAlignment="1">
      <alignment horizontal="right" vertical="center"/>
    </xf>
    <xf numFmtId="4" fontId="8" fillId="5" borderId="6" xfId="0" applyNumberFormat="1" applyFont="1" applyFill="1" applyBorder="1" applyAlignment="1">
      <alignment vertical="center"/>
    </xf>
    <xf numFmtId="0" fontId="6" fillId="5" borderId="0" xfId="2" applyFont="1" applyFill="1" applyAlignment="1">
      <alignment vertical="center"/>
    </xf>
    <xf numFmtId="43" fontId="6" fillId="0" borderId="6" xfId="1" applyFont="1" applyBorder="1" applyAlignment="1">
      <alignment vertical="center"/>
    </xf>
    <xf numFmtId="0" fontId="6" fillId="0" borderId="6" xfId="0" applyFont="1" applyBorder="1" applyAlignment="1">
      <alignment horizontal="left" vertical="center" wrapText="1" indent="2"/>
    </xf>
    <xf numFmtId="0" fontId="6" fillId="0" borderId="9" xfId="6" applyFont="1" applyBorder="1" applyAlignment="1">
      <alignment horizontal="center" vertical="center" wrapText="1"/>
    </xf>
    <xf numFmtId="0" fontId="6" fillId="0" borderId="10" xfId="6" applyFont="1" applyBorder="1" applyAlignment="1">
      <alignment vertical="center" wrapText="1"/>
    </xf>
    <xf numFmtId="0" fontId="6" fillId="0" borderId="11" xfId="6" applyFont="1" applyBorder="1" applyAlignment="1">
      <alignment horizontal="center" vertical="center" wrapText="1"/>
    </xf>
    <xf numFmtId="4" fontId="6" fillId="0" borderId="8" xfId="6" applyNumberFormat="1" applyFont="1" applyBorder="1" applyAlignment="1">
      <alignment horizontal="right" vertical="center"/>
    </xf>
    <xf numFmtId="2" fontId="8" fillId="0" borderId="6" xfId="5" applyNumberFormat="1" applyFont="1" applyBorder="1" applyAlignment="1">
      <alignment horizontal="center" vertical="center"/>
    </xf>
    <xf numFmtId="0" fontId="8" fillId="0" borderId="6" xfId="5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43" fontId="8" fillId="0" borderId="6" xfId="1" applyFont="1" applyBorder="1"/>
    <xf numFmtId="0" fontId="6" fillId="0" borderId="6" xfId="2" applyFont="1" applyBorder="1" applyAlignment="1">
      <alignment vertical="center"/>
    </xf>
    <xf numFmtId="166" fontId="6" fillId="0" borderId="6" xfId="0" applyNumberFormat="1" applyFont="1" applyBorder="1" applyAlignment="1">
      <alignment horizontal="left" vertical="center" wrapText="1"/>
    </xf>
    <xf numFmtId="166" fontId="6" fillId="0" borderId="6" xfId="0" applyNumberFormat="1" applyFont="1" applyBorder="1" applyAlignment="1">
      <alignment horizontal="center" vertical="center" wrapText="1"/>
    </xf>
    <xf numFmtId="4" fontId="6" fillId="0" borderId="6" xfId="0" applyNumberFormat="1" applyFont="1" applyBorder="1" applyAlignment="1">
      <alignment vertical="center"/>
    </xf>
    <xf numFmtId="0" fontId="8" fillId="0" borderId="6" xfId="2" applyFont="1" applyBorder="1" applyAlignment="1">
      <alignment vertical="center"/>
    </xf>
    <xf numFmtId="0" fontId="6" fillId="0" borderId="6" xfId="0" applyFont="1" applyBorder="1" applyAlignment="1">
      <alignment horizontal="left" vertical="center"/>
    </xf>
    <xf numFmtId="4" fontId="6" fillId="0" borderId="6" xfId="0" applyNumberFormat="1" applyFont="1" applyBorder="1" applyAlignment="1">
      <alignment horizontal="center" vertical="center"/>
    </xf>
    <xf numFmtId="166" fontId="8" fillId="4" borderId="6" xfId="0" applyNumberFormat="1" applyFont="1" applyFill="1" applyBorder="1" applyAlignment="1">
      <alignment horizontal="center" vertical="center" wrapText="1"/>
    </xf>
    <xf numFmtId="0" fontId="14" fillId="0" borderId="15" xfId="2" applyFont="1" applyBorder="1" applyAlignment="1">
      <alignment vertical="center"/>
    </xf>
    <xf numFmtId="0" fontId="15" fillId="0" borderId="0" xfId="2" applyFont="1" applyAlignment="1">
      <alignment horizontal="left" vertical="center"/>
    </xf>
    <xf numFmtId="0" fontId="14" fillId="0" borderId="0" xfId="2" applyFont="1" applyAlignment="1">
      <alignment vertical="center"/>
    </xf>
    <xf numFmtId="0" fontId="15" fillId="0" borderId="0" xfId="2" applyFont="1" applyAlignment="1">
      <alignment horizontal="center" vertical="center"/>
    </xf>
    <xf numFmtId="0" fontId="15" fillId="0" borderId="16" xfId="2" applyFont="1" applyBorder="1" applyAlignment="1">
      <alignment horizontal="center" vertical="center"/>
    </xf>
    <xf numFmtId="0" fontId="14" fillId="0" borderId="17" xfId="2" applyFont="1" applyBorder="1" applyAlignment="1">
      <alignment vertical="center"/>
    </xf>
    <xf numFmtId="0" fontId="15" fillId="0" borderId="0" xfId="2" applyFont="1" applyAlignment="1">
      <alignment horizontal="center" vertical="center"/>
    </xf>
    <xf numFmtId="0" fontId="14" fillId="0" borderId="0" xfId="2" applyFont="1" applyAlignment="1">
      <alignment horizontal="center" vertical="center"/>
    </xf>
    <xf numFmtId="166" fontId="8" fillId="4" borderId="12" xfId="0" applyNumberFormat="1" applyFont="1" applyFill="1" applyBorder="1" applyAlignment="1">
      <alignment horizontal="right" vertical="center" wrapText="1"/>
    </xf>
    <xf numFmtId="166" fontId="8" fillId="4" borderId="13" xfId="0" applyNumberFormat="1" applyFont="1" applyFill="1" applyBorder="1" applyAlignment="1">
      <alignment horizontal="right" vertical="center" wrapText="1"/>
    </xf>
    <xf numFmtId="166" fontId="8" fillId="4" borderId="14" xfId="0" applyNumberFormat="1" applyFont="1" applyFill="1" applyBorder="1" applyAlignment="1">
      <alignment horizontal="right" vertical="center" wrapText="1"/>
    </xf>
    <xf numFmtId="0" fontId="6" fillId="0" borderId="0" xfId="2" applyFont="1" applyAlignment="1">
      <alignment horizontal="center" vertical="center"/>
    </xf>
    <xf numFmtId="0" fontId="6" fillId="0" borderId="16" xfId="2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" fontId="8" fillId="2" borderId="6" xfId="0" applyNumberFormat="1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right" vertical="center"/>
    </xf>
    <xf numFmtId="0" fontId="8" fillId="6" borderId="6" xfId="0" applyFont="1" applyFill="1" applyBorder="1" applyAlignment="1">
      <alignment horizontal="center" vertical="center"/>
    </xf>
    <xf numFmtId="0" fontId="8" fillId="0" borderId="4" xfId="2" applyFont="1" applyBorder="1" applyAlignment="1">
      <alignment vertical="center" wrapText="1"/>
    </xf>
    <xf numFmtId="0" fontId="9" fillId="0" borderId="0" xfId="4" applyFont="1" applyAlignment="1">
      <alignment vertical="center" wrapText="1"/>
    </xf>
    <xf numFmtId="0" fontId="8" fillId="2" borderId="6" xfId="0" applyFont="1" applyFill="1" applyBorder="1" applyAlignment="1">
      <alignment horizontal="center" vertical="center"/>
    </xf>
    <xf numFmtId="4" fontId="8" fillId="2" borderId="6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3" fontId="5" fillId="0" borderId="4" xfId="3" applyFont="1" applyBorder="1" applyAlignment="1">
      <alignment horizontal="center" vertical="center"/>
    </xf>
    <xf numFmtId="43" fontId="5" fillId="0" borderId="0" xfId="3" applyFont="1" applyBorder="1" applyAlignment="1">
      <alignment horizontal="center" vertical="center"/>
    </xf>
    <xf numFmtId="43" fontId="5" fillId="0" borderId="5" xfId="3" applyFont="1" applyBorder="1" applyAlignment="1">
      <alignment horizontal="center" vertical="center"/>
    </xf>
    <xf numFmtId="164" fontId="6" fillId="0" borderId="4" xfId="0" applyNumberFormat="1" applyFont="1" applyBorder="1" applyAlignment="1">
      <alignment horizontal="right" vertical="center"/>
    </xf>
    <xf numFmtId="164" fontId="6" fillId="0" borderId="0" xfId="0" applyNumberFormat="1" applyFont="1" applyAlignment="1">
      <alignment horizontal="right" vertical="center"/>
    </xf>
    <xf numFmtId="164" fontId="6" fillId="0" borderId="5" xfId="0" applyNumberFormat="1" applyFont="1" applyBorder="1" applyAlignment="1">
      <alignment horizontal="right" vertical="center"/>
    </xf>
    <xf numFmtId="0" fontId="8" fillId="0" borderId="4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</cellXfs>
  <cellStyles count="8">
    <cellStyle name="Comma 2" xfId="3" xr:uid="{7B1550AB-28EF-4977-B371-0BFF3BF13702}"/>
    <cellStyle name="Millares" xfId="1" builtinId="3"/>
    <cellStyle name="Millares_LISTADO DE PRESUPUESTO" xfId="7" xr:uid="{CCD9ED1C-9B6E-43F2-841C-17B49CEF53D9}"/>
    <cellStyle name="Normal" xfId="0" builtinId="0"/>
    <cellStyle name="Normal 10" xfId="2" xr:uid="{08DE62B0-61D0-40DB-B9E2-341CE7CD76BC}"/>
    <cellStyle name="Normal 2 2" xfId="5" xr:uid="{85709828-50CE-4B8B-A05A-C8D3C295BF8D}"/>
    <cellStyle name="Normal 3" xfId="6" xr:uid="{18406ED4-B0ED-4281-83C2-73D22B654B7D}"/>
    <cellStyle name="Normal 4" xfId="4" xr:uid="{CC9DB254-A602-45D6-87BC-08DF209518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externalLink" Target="externalLinks/externalLink38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externalLink" Target="externalLinks/externalLink41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9" Type="http://schemas.openxmlformats.org/officeDocument/2006/relationships/externalLink" Target="externalLinks/externalLink28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styles" Target="styles.xml"/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54430</xdr:rowOff>
    </xdr:from>
    <xdr:to>
      <xdr:col>1</xdr:col>
      <xdr:colOff>962025</xdr:colOff>
      <xdr:row>2</xdr:row>
      <xdr:rowOff>81644</xdr:rowOff>
    </xdr:to>
    <xdr:pic>
      <xdr:nvPicPr>
        <xdr:cNvPr id="2" name="6 Imagen" descr="TIMBRADO FINAL 01.png">
          <a:extLst>
            <a:ext uri="{FF2B5EF4-FFF2-40B4-BE49-F238E27FC236}">
              <a16:creationId xmlns:a16="http://schemas.microsoft.com/office/drawing/2014/main" id="{16BC7448-785B-4B29-8F42-346DF79E8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54430"/>
          <a:ext cx="1438275" cy="6463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YOKASTA%20%20FABIAN%20MOD\CARDON%20BATEY%20TRAMO%20II%20(BIANNY)\CUBICACION%20TRAMO%20I%20JOSE%20CONSTANZO\Ingenier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Roaming\Microsoft\Excel\CUB._No.5_TRAMO_I(3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Roaming\Microsoft\Excel\Ingenieri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k\Documents\ITRANS\Carretera%20Hato%20Mayor%20-%20El%20Puerto\Presupuesto%20del%20Contratista%20Actualizado%20al%2020181026\Presupuesto%20Contrato%20HM-EP%20-%20Adicionales%20M181203%20propuesto%20por%20el%20Contratist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k\Documents\ITRANS\Carretera%20Hato%20Mayor%20-%20El%20Puerto\Presupuesto%20del%20Contratista%20Actualizado%20al%2020181026\Presupuesto%20Adicional%20HM-EP%20-%20Adicionales%20M181203(Dorys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-especi\Obras%20Sector%20Salud%20(H-S)%202000\NORTE\Santiago\Cub.%20Policlinica%20en%20el%20Sector%20La%20Joya,%20paloma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CARPETAS%20DEPTO.%20PRESUPUESTOS\FERNANDEZ\ANALISIS\Copia%20de%20UCLAS-COME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edificio%20administrativo%20ITEC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DATOSCUB\Proyectos%20Especiales\Obras%20Sector%20Salud%20(H-S)%202000\NORTE\Santiago\Cub.%20Reparacion%20Sub-centro%20de%20Salud%20Licey,%20Santiago%20(2)(Incremento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oGo\Dropbox\ITRANS\HMEP%20-%20Cubicaciones\Presupuesto-2.0%20(2019)\Presupuesto%20Revision%202\20190704%20APU%20%20Presupuesto%20Contrato%20HM-EP%20-%20%20Revision%202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LICITACIONES\Licitacion%20Procuraduria%20General%20de%20La%20Republica\Presupuesto%20Plan%20de%20Humanizacion%20(04.12.18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psv0006\berrouaghia-57425\Documents%20and%20Settings\jcoronado\My%20Documents\Book1.xls" TargetMode="External"/></Relationships>
</file>

<file path=xl/externalLinks/_rels/externalLink13.xml.rels><?xml version="1.0" encoding="UTF-8" standalone="yes"?>
<Relationships xmlns="http://schemas.openxmlformats.org/package/2006/relationships"><Relationship Id="rId2" Type="http://schemas.microsoft.com/office/2019/04/relationships/externalLinkLongPath" Target="Documents%20and%20Settings/cmontes/Escritorio/CONCURSO/Presupuesto%20Reconstruccion%20Duarte%20santiago-Sto%20Dgo%20completa%20seopc.xls?D845C20C" TargetMode="External"/><Relationship Id="rId1" Type="http://schemas.openxmlformats.org/officeDocument/2006/relationships/externalLinkPath" Target="file:///\\D845C20C\Presupuesto%20Reconstruccion%20Duarte%20santiago-Sto%20Dgo%20completa%20seopc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mac\ANALISIS%20JUNIO%202007%20-Para-Proyectos-BNV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ESTADO%20NELSON%20NUNEZ\Cubicacion_General_Numa_Sandino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ocuments%20and%20Settings\cmontes\Escritorio\CONCURSO\San%20Francisco%20de%20Macoris\Analisis%20de%20Precios%20Unitarios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VA\Banco%20Central\Ferpa-Bloque%20I\Presupuesto%20Ferpa%20-%20Jul04%20-%20CODI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Ferpa-Bloque%20I\Presupuesto%20Ferpa%20-%20Jul04%20-%20CODIA.xls" TargetMode="External"/></Relationships>
</file>

<file path=xl/externalLinks/_rels/externalLink19.xml.rels><?xml version="1.0" encoding="UTF-8" standalone="yes"?>
<Relationships xmlns="http://schemas.openxmlformats.org/package/2006/relationships"><Relationship Id="rId2" Type="http://schemas.microsoft.com/office/2019/04/relationships/externalLinkLongPath" Target="Documents%20and%20Settings/cmontes/Escritorio/CONCURSO/MPIA%20NOV%209-09/Pre.%20Vias%20de%20Accesos%20Edif.Sede/EVALUACION%20CALLES%20DE%20BONAO%20-SEPT%202007-REV.xls?A0D1D4D8" TargetMode="External"/><Relationship Id="rId1" Type="http://schemas.openxmlformats.org/officeDocument/2006/relationships/externalLinkPath" Target="file:///\\A0D1D4D8\EVALUACION%20CALLES%20DE%20BONAO%20-SEPT%202007-REV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BC%20-%20GIO\AQUINO\Presupuesto%20Aquino%20Carvajal%20-%20Jul%2004%20CODIA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va\proyectos%20oisoe\Documents%20and%20Settings\Administrador\Escritorio\Documents%20and%20Settings\jbaez\My%20Documents\YALBI\Mia\Copia%20de%20UCLAS-COMENCE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Boca%20Chica\Oferta%20Economica%20I.xls" TargetMode="External"/></Relationships>
</file>

<file path=xl/externalLinks/_rels/externalLink23.xml.rels><?xml version="1.0" encoding="UTF-8" standalone="yes"?>
<Relationships xmlns="http://schemas.openxmlformats.org/package/2006/relationships"><Relationship Id="rId2" Type="http://schemas.microsoft.com/office/2019/04/relationships/externalLinkLongPath" Target="Documents%20and%20Settings/cmontes/Escritorio/CONCURSO/Documents%20and%20Settings/Raul%20N.%20%20Rizek/My%20Documents/Carretera%20Sto.%20Dgo.%20-%20Samana/Precios%20Rincon%20de%20Molinillos.xls?460C7945" TargetMode="External"/><Relationship Id="rId1" Type="http://schemas.openxmlformats.org/officeDocument/2006/relationships/externalLinkPath" Target="file:///\\460C7945\Precios%20Rincon%20de%20Molinillos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Martin%20Fernandez%20-%20Calles/Presup.%20dise&#241;o%20original%20(30-mar-04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va\My%20Documents\Proyectos%20OISOE\Calles\Incava\Analisis_Marzo_06___Incava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riaangelica\maria%20angeli\Maria%20Angelica\Cubicaciones\Incava\Analisis%20Contrato%20-%20Incava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ocuments%20and%20Settings\Eva%20L.%20JImenez%20Pagan\My%20Documents\Banco%20Central\Imbert%20Luna%20-%20Escuela\Presupuesto%20y%20analisis%20contrato%20-%20Escuela+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ucla\ucla%205%20julio\presupuestos\Documents%20and%20Settings\kelly\Mis%20documentos\UCLA\UCLAS-COMENCE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riaangelica\maria%20angeli\Maximo\Maria%20Angelica\OISOE%20EVA\Calles\Demja%20-%20Hato%20Mayor\Analisis%20Dic%2005%20-%20Demja.xls" TargetMode="External"/></Relationships>
</file>

<file path=xl/externalLinks/_rels/externalLink30.xml.rels><?xml version="1.0" encoding="UTF-8" standalone="yes"?>
<Relationships xmlns="http://schemas.openxmlformats.org/package/2006/relationships"><Relationship Id="rId2" Type="http://schemas.microsoft.com/office/2019/04/relationships/externalLinkLongPath" Target="Documents%20and%20Settings/cmontes/Escritorio/CONCURSO/Documents%20and%20Settings/a/Mis%20documentos/Maximo/Maria%20Angelica/OISOE%20EVA/Calles/Demja%20-%20Hato%20Mayor/Analisis%20Dic%2005%20-%20Demja.xls?3880C1BB" TargetMode="External"/><Relationship Id="rId1" Type="http://schemas.openxmlformats.org/officeDocument/2006/relationships/externalLinkPath" Target="file:///\\3880C1BB\Analisis%20Dic%2005%20-%20Demja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uelurbaez\COMPARTIDO\Documents%20and%20Settings\Eva%20L.%20JImenez%20Pagan\My%20Documents\Banco%20Central\ISA-Alcantarillado\Presupuesto%20Modificado%20ISA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1-22-94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Documents%20and%20Settings\yfernandez\Mis%20documentos\poyectos\PRESUPUESTO%20RESIDENCIA%20ORQUIDEA%20TIPO%20A%20definitivo%20AGOSTO2006(1)(1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Construccion%20edificio%20administrativo%20iteco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Documents%20and%20Settings\JAJAJAJA\Desktop\PROYECTOS\colina%20definitivo2\G.A.1(07junio2005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Constanza\Presupuestos\Oferta%20Constanza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Anayelis.EVA\My%20Documents\Proyectos%20OISOE\SET\Ana%20Raquel\Iglesia\Presupuesto%20Ciencias%20Juridicas-Uasd-grucon-2009-10-27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riaangelica\maria%20angeli\Incava\Analisis%20Marzo%2006%20-%20Incava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Incava/Analisis%20Marzo%2006%20-%20Incav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BC%20-%20GIO\Analisis%20Adicionales%20Viviendas%20-%20Nov%2004+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Analisis%20Adicionales%20Viviendas%20-%20Nov%2004+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VSA_SERVER\Backup%20Server\Documents%20and%20Settings\User\Local%20Settings\Temporary%20Internet%20Files\Content.IE5\FIUU4S57\TRABAJOS\Transfer\Costos\Proyectos\Galerias\presup.xls" TargetMode="External"/></Relationships>
</file>

<file path=xl/externalLinks/_rels/externalLink43.xml.rels><?xml version="1.0" encoding="UTF-8" standalone="yes"?>
<Relationships xmlns="http://schemas.openxmlformats.org/package/2006/relationships"><Relationship Id="rId2" Type="http://schemas.microsoft.com/office/2019/04/relationships/externalLinkLongPath" Target="Documents%20and%20Settings/cmontes/Escritorio/CONCURSO/MPIA%20NOV%209-09/Pre.%20Vias%20de%20Accesos%20Edif.Sede/LP/Mis%20doc.%20of/OZORIA%202006/LAS%20AMERICAS/PRESUPUESTO/PRES.%20TUNEL%20CHARLE%20REV%20ABRIL%2007/TUNEL%20CHARLES%20ABRIL%2007.xls?72C1352D" TargetMode="External"/><Relationship Id="rId1" Type="http://schemas.openxmlformats.org/officeDocument/2006/relationships/externalLinkPath" Target="file:///\\72C1352D\TUNEL%20CHARLES%20ABRIL%2007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LICITACION%20VILLAS%20TIPO%20PRESIDENCIAL%20BISONO\Villa%20%20Presidencial4,5,6%20BISONO-ultimo%20DEFINITIVO.xls" TargetMode="External"/></Relationships>
</file>

<file path=xl/externalLinks/_rels/externalLink45.xml.rels><?xml version="1.0" encoding="UTF-8" standalone="yes"?>
<Relationships xmlns="http://schemas.openxmlformats.org/package/2006/relationships"><Relationship Id="rId2" Type="http://schemas.microsoft.com/office/2019/04/relationships/externalLinkLongPath" Target="17102021/Users/Jose%20Luis/Desktop/Documentos%20Jose%20Luis/UNIVERSIDAD%20ITECO,%20COTUI/Presupuesto%20areas%20exteriores%20verja%20y%20parqueos%20Universidad%20ITECO(1).xls?83CA0451" TargetMode="External"/><Relationship Id="rId1" Type="http://schemas.openxmlformats.org/officeDocument/2006/relationships/externalLinkPath" Target="file:///\\83CA0451\Presupuesto%20areas%20exteriores%20verja%20y%20parqueos%20Universidad%20ITECO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nalisis (2)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>
        <row r="53">
          <cell r="B53" t="str">
            <v>Estabilización de Sub-Base con 3% de Cal</v>
          </cell>
        </row>
      </sheetData>
      <sheetData sheetId="3">
        <row r="168">
          <cell r="A168">
            <v>3.04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 t="str">
            <v>Perido: Desde 11/Mayo/2010 hasta 09/Junio/2010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>
        <row r="2">
          <cell r="A2" t="str">
            <v>Perido: Desde 11/Mayo/2010 hasta 09/Junio/2010</v>
          </cell>
        </row>
      </sheetData>
      <sheetData sheetId="68"/>
      <sheetData sheetId="69"/>
      <sheetData sheetId="70"/>
      <sheetData sheetId="71">
        <row r="7">
          <cell r="C7" t="str">
            <v>CONSORCIO TECNOLOGICO DE LA CONSTRUCCION</v>
          </cell>
        </row>
      </sheetData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nalisis (2)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 Adicional"/>
      <sheetName val="Presupuesto Contrato"/>
      <sheetName val="Cantidades"/>
      <sheetName val="Analisis Contrato ==&gt;"/>
      <sheetName val="Distribuidores"/>
      <sheetName val="Puentes"/>
      <sheetName val="Andamios Metálicos"/>
      <sheetName val="Ingeniería"/>
      <sheetName val="Mantenimiento de Transito"/>
      <sheetName val="Acond. Inicial y Const. Desvio "/>
      <sheetName val="Oficina Campo tipo D"/>
      <sheetName val="Campamento"/>
      <sheetName val="Movilización Interna Equipos"/>
      <sheetName val="Limp, Desm, Dest Tipo A"/>
      <sheetName val="Limp, Desm, Dest Tipo B"/>
      <sheetName val="Limp. B"/>
      <sheetName val="Remoc. Edificios"/>
      <sheetName val="Expropiaciones"/>
      <sheetName val="Remocion y Recoloc. Alambradas"/>
      <sheetName val="Coloc. Alambradas"/>
      <sheetName val="Remoc. Alc. Tubulares"/>
      <sheetName val="Remocion Cabezales H.S."/>
      <sheetName val="Remocion Cabezales H.A."/>
      <sheetName val="Remocion y Recoloc. Postes Elec"/>
      <sheetName val="Remocion Capa Rodadura H.A.C."/>
      <sheetName val="Remocion Subbase y Base"/>
      <sheetName val="Exc. Roca Dureza Media"/>
      <sheetName val="Corte Roca Ripper"/>
      <sheetName val="Corte Roca"/>
      <sheetName val="950-Roca"/>
      <sheetName val="Regado Bote"/>
      <sheetName val="Exc No Clasif"/>
      <sheetName val="Corte NC"/>
      <sheetName val="950-NC"/>
      <sheetName val="Exc Inservible"/>
      <sheetName val="Corte MI"/>
      <sheetName val="950-MI"/>
      <sheetName val="Exc Inservible (Bajo Agua)"/>
      <sheetName val="Corte MI-Humedad"/>
      <sheetName val="Exc. Mat. Prestamo Tipo 1"/>
      <sheetName val="Corte MP - Tipo1"/>
      <sheetName val="950-MP - Tipo1"/>
      <sheetName val="Suministro Piedra Saneamiento"/>
      <sheetName val="Extr. Piedra Saneamiento - DPU"/>
      <sheetName val="Suministro Roca Ignea"/>
      <sheetName val="Relleno Subrasante Contrato"/>
      <sheetName val="Relleno Subrasante - DPU"/>
      <sheetName val="Comp Subrasante"/>
      <sheetName val="Zanja de Coronación"/>
      <sheetName val="12H-Zanjas"/>
      <sheetName val="Cunetas en Pie Talud (0.10m)"/>
      <sheetName val="Exc. Estruct hasta 1.50m"/>
      <sheetName val="Rend. Exc. 1.50m "/>
      <sheetName val="Exc Estruct de 1.50 a 3.00m"/>
      <sheetName val="Rend. Exc. 1.50-3.00m"/>
      <sheetName val="Exc Estruct mayor 3.00m"/>
      <sheetName val="Rend. Exc. 3.00m"/>
      <sheetName val="Exc Roca con Retro"/>
      <sheetName val="Canalización"/>
      <sheetName val="Rend. Canalización"/>
      <sheetName val="Exc Canal Entrada y Salida Alc"/>
      <sheetName val="Rend. Can E-S"/>
      <sheetName val="Escarificación"/>
      <sheetName val="12H-esc"/>
      <sheetName val="Acarreos Ponderados"/>
      <sheetName val="Terminación Subrasante"/>
      <sheetName val="12H-Term"/>
      <sheetName val="Exc. Mat. Prestamo Tipo A"/>
      <sheetName val="Corte MP - Tipo A"/>
      <sheetName val="950-MP - Tipo A"/>
      <sheetName val="Conformación Fundacion"/>
      <sheetName val="Comp-TTerrFund"/>
      <sheetName val="Conformación de Taludes"/>
      <sheetName val="Rend. Exc. Taludes"/>
      <sheetName val="Relleno Roca Caliza"/>
      <sheetName val="Relleno Roca Ignea"/>
      <sheetName val="Subr. Mejorada Natural Contrato"/>
      <sheetName val="Subr. Mejorada -Clasif. - DPU"/>
      <sheetName val="Comp-Subrasante Mejorada"/>
      <sheetName val="Sub-base Natural Contrato"/>
      <sheetName val="Sub-base -Clasif. - DPU"/>
      <sheetName val="Base Natural Contrato"/>
      <sheetName val="Base Triturada. - DPU"/>
      <sheetName val="Comp-base"/>
      <sheetName val="Estabilización de Bases"/>
      <sheetName val="RR-250 Estabilizacion"/>
      <sheetName val="Estabilización con Cemento"/>
      <sheetName val="Cal Hidratada"/>
      <sheetName val="Riego de Imprimación"/>
      <sheetName val="Señalización Vert y Horz"/>
      <sheetName val="Señalización Preventiva"/>
      <sheetName val="Hormigón Simple 140kg"/>
      <sheetName val="H. Estructural Clase S1"/>
      <sheetName val="Acero de Refuerzo"/>
      <sheetName val="Muro de Gaviones"/>
      <sheetName val="Hormigon Ciclopeo"/>
      <sheetName val="Tubería Ø 30 Clase II"/>
      <sheetName val="Tubería Ø 36 Clase II"/>
      <sheetName val="Tubería Ø 42 Clase II"/>
      <sheetName val="Tubería Ø 48 Clase II"/>
      <sheetName val="Tubería Ø 36 Clase III"/>
      <sheetName val="Tubería Ø 60 Clase II"/>
      <sheetName val="Mat. Asiento clase C"/>
      <sheetName val="Mat. Relleno p.Tuberias"/>
      <sheetName val="Limpieza Alcantarillas"/>
      <sheetName val="Barrera de Defensa"/>
      <sheetName val="Remocion Aceras"/>
      <sheetName val="Remocion Contenes"/>
      <sheetName val="Cunetas en Pie Talud (0.20m)"/>
      <sheetName val="Encache Piedra"/>
      <sheetName val="Iluminación Nocturna"/>
      <sheetName val="Carpeta de HAC"/>
      <sheetName val="Riego de Adherencia"/>
      <sheetName val="Contenes de 0.1306 m3-ml"/>
      <sheetName val="Carga Social 12M"/>
      <sheetName val="Aceras"/>
      <sheetName val="F'c=180 (Conten)"/>
      <sheetName val="Acond Mont Vigas"/>
      <sheetName val="Bombeo 1 Ø 6&quot;"/>
      <sheetName val="Movilización y Desm Equipos"/>
      <sheetName val="Mant. de Transito (Puentes)"/>
      <sheetName val="CH Equipos ==&gt;"/>
      <sheetName val="Tabla CH-Sept'15"/>
      <sheetName val="Datos Generales"/>
      <sheetName val="Datos Generales (2)"/>
      <sheetName val="Bomba 6&quot;"/>
      <sheetName val="G 30Kva"/>
      <sheetName val="CH Tractor D8R"/>
      <sheetName val="CH Tractor D6R"/>
      <sheetName val="CH Pala 950G"/>
      <sheetName val="CH Retro 320BL"/>
      <sheetName val="CH Retro 320BL+Martillo"/>
      <sheetName val="CH Rodillo IR SD-100"/>
      <sheetName val="CH Rodillo CAT CP563D"/>
      <sheetName val="CH Grader 12H"/>
      <sheetName val="CH Minicargador - Barredora"/>
      <sheetName val="CH Distribuidor Asfalto"/>
      <sheetName val="CH Distribuidor Agreg. (Gaveta)"/>
      <sheetName val="CH Recicladora RR250"/>
      <sheetName val="CH Camion 18m3"/>
      <sheetName val="CH Camion de Combustible"/>
      <sheetName val="CH Camioneta 2C4WD"/>
      <sheetName val="CH Camion Ligero"/>
      <sheetName val="CH Retro 436C"/>
      <sheetName val="CH Pavimentadora"/>
      <sheetName val="CH Tanquero AC-30"/>
      <sheetName val="CH Cabezote"/>
      <sheetName val="CH Cola Baja"/>
      <sheetName val="CH Rodillo IR DD-90"/>
      <sheetName val="CH Rodillo IR PT-125R"/>
      <sheetName val="Bobcat 450"/>
      <sheetName val="Rendimientos ==&gt;"/>
      <sheetName val="Limp. A"/>
      <sheetName val="950-MI-Humedad"/>
      <sheetName val="Corte Sub. Mejorada"/>
      <sheetName val="950 Sub. Mejorada"/>
      <sheetName val="Comp-Subbase"/>
      <sheetName val="Cantidades ==&gt;"/>
      <sheetName val="Resumen Cantidades"/>
      <sheetName val="Detalle Volumen"/>
      <sheetName val="Alcantarillas"/>
      <sheetName val="Cuantificación MT"/>
      <sheetName val="Puente Almiran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>
        <row r="6">
          <cell r="B6">
            <v>433</v>
          </cell>
          <cell r="F6">
            <v>659</v>
          </cell>
        </row>
        <row r="7">
          <cell r="F7">
            <v>721</v>
          </cell>
        </row>
        <row r="9">
          <cell r="F9">
            <v>1100</v>
          </cell>
        </row>
        <row r="10">
          <cell r="F10">
            <v>1255</v>
          </cell>
        </row>
        <row r="11">
          <cell r="F11">
            <v>1569</v>
          </cell>
        </row>
        <row r="12">
          <cell r="F12">
            <v>1977</v>
          </cell>
        </row>
      </sheetData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Presupuesto Adicional"/>
      <sheetName val="Presupuesto Contrato"/>
      <sheetName val="Cantidades"/>
      <sheetName val="Analisis Contrato ==&gt;"/>
      <sheetName val="Distribuidores"/>
      <sheetName val="Puentes"/>
      <sheetName val="Andamios Metálicos"/>
      <sheetName val="Ingeniería"/>
      <sheetName val="Mantenimiento de Transito"/>
      <sheetName val="Acond. Inicial y Const. Desvio "/>
      <sheetName val="Oficina Campo tipo D"/>
      <sheetName val="Campamento"/>
      <sheetName val="Movilización Interna Equipos"/>
      <sheetName val="Limp, Desm, Dest Tipo A"/>
      <sheetName val="Limp, Desm, Dest Tipo B"/>
      <sheetName val="Limp. B"/>
      <sheetName val="Remoc. Edificios"/>
      <sheetName val="Expropiaciones"/>
      <sheetName val="Remocion y Recoloc. Alambradas"/>
      <sheetName val="Coloc. Alambradas"/>
      <sheetName val="Remoc. Alc. Tubulares"/>
      <sheetName val="Remocion Cabezales H.S."/>
      <sheetName val="Remocion Cabezales H.A."/>
      <sheetName val="Remocion y Recoloc. Postes Elec"/>
      <sheetName val="Remocion Capa Rodadura H.A.C."/>
      <sheetName val="Remocion Subbase y Base"/>
      <sheetName val="Exc. Roca Dureza Media"/>
      <sheetName val="Corte Roca Ripper"/>
      <sheetName val="Corte Roca"/>
      <sheetName val="950-Roca"/>
      <sheetName val="Regado Bote"/>
      <sheetName val="Exc No Clasif"/>
      <sheetName val="Corte NC"/>
      <sheetName val="950-NC"/>
      <sheetName val="Exc Inservible"/>
      <sheetName val="Corte MI"/>
      <sheetName val="950-MI"/>
      <sheetName val="Exc Inservible (Bajo Agua)"/>
      <sheetName val="Corte MI-Humedad"/>
      <sheetName val="Exc. Mat. Prestamo Tipo 1"/>
      <sheetName val="Corte MP - Tipo1"/>
      <sheetName val="950-MP - Tipo1"/>
      <sheetName val="Suministro Piedra Saneamiento"/>
      <sheetName val="Extr. Piedra Saneamiento - DPU"/>
      <sheetName val="Suministro Roca Ignea"/>
      <sheetName val="Relleno Subrasante Contrato"/>
      <sheetName val="Relleno Subrasante - DPU"/>
      <sheetName val="Comp Subrasante"/>
      <sheetName val="Zanja de Coronación"/>
      <sheetName val="12H-Zanjas"/>
      <sheetName val="Cunetas en Pie Talud (0.10m)"/>
      <sheetName val="Exc. Estruct hasta 1.50m"/>
      <sheetName val="Rend. Exc. 1.50m "/>
      <sheetName val="Exc Estruct de 1.50 a 3.00m"/>
      <sheetName val="Rend. Exc. 1.50-3.00m"/>
      <sheetName val="Exc Estruct mayor 3.00m"/>
      <sheetName val="Rend. Exc. 3.00m"/>
      <sheetName val="Exc Roca con Retro"/>
      <sheetName val="Canalización"/>
      <sheetName val="Rend. Canalización"/>
      <sheetName val="Exc Canal Entrada y Salida Alc"/>
      <sheetName val="Rend. Can E-S"/>
      <sheetName val="Escarificación"/>
      <sheetName val="12H-esc"/>
      <sheetName val="Acarreos Ponderados"/>
      <sheetName val="Terminación Subrasante"/>
      <sheetName val="12H-Term"/>
      <sheetName val="Exc. Mat. Prestamo Tipo A"/>
      <sheetName val="Corte MP - Tipo A"/>
      <sheetName val="950-MP - Tipo A"/>
      <sheetName val="Conformación Fundacion"/>
      <sheetName val="Comp-TTerrFund"/>
      <sheetName val="Conformación de Taludes"/>
      <sheetName val="Rend. Exc. Taludes"/>
      <sheetName val="Relleno Roca Caliza"/>
      <sheetName val="Relleno Roca Ignea"/>
      <sheetName val="Subr. Mejorada Natural Contrato"/>
      <sheetName val="Subr. Mejorada -Clasif. - DPU"/>
      <sheetName val="Comp-Subrasante Mejorada"/>
      <sheetName val="Sub-base Natural Contrato"/>
      <sheetName val="Sub-base -Clasif. - DPU"/>
      <sheetName val="Base Natural Contrato"/>
      <sheetName val="Base Triturada. - DPU"/>
      <sheetName val="Comp-base"/>
      <sheetName val="Estabilización de Bases"/>
      <sheetName val="RR-250 Estabilizacion"/>
      <sheetName val="Estabilización con Cemento"/>
      <sheetName val="Cal Hidratada"/>
      <sheetName val="Riego de Imprimación"/>
      <sheetName val="Señalización Vert y Horz"/>
      <sheetName val="Señalización Preventiva"/>
      <sheetName val="Hormigón Simple 140kg"/>
      <sheetName val="H. Estructural Clase S1"/>
      <sheetName val="Acero de Refuerzo"/>
      <sheetName val="Muro de Gaviones"/>
      <sheetName val="Hormigon Ciclopeo"/>
      <sheetName val="Tubería Ø 30 Clase II"/>
      <sheetName val="Tubería Ø 36 Clase II"/>
      <sheetName val="Tubería Ø 42 Clase II"/>
      <sheetName val="Tubería Ø 48 Clase II"/>
      <sheetName val="Tubería Ø 36 Clase III"/>
      <sheetName val="Tubería Ø 60 Clase II"/>
      <sheetName val="Mat. Asiento clase C"/>
      <sheetName val="Mat. Relleno p.Tuberias"/>
      <sheetName val="Limpieza Alcantarillas"/>
      <sheetName val="Barrera de Defensa"/>
      <sheetName val="Remocion Aceras"/>
      <sheetName val="Remocion Contenes"/>
      <sheetName val="Cunetas en Pie Talud (0.20m)"/>
      <sheetName val="Encache Piedra"/>
      <sheetName val="Iluminación Nocturna"/>
      <sheetName val="Carpeta de HAC"/>
      <sheetName val="Riego de Adherencia"/>
      <sheetName val="Contenes de 0.1306 m3-ml"/>
      <sheetName val="Carga Social 12M"/>
      <sheetName val="Aceras"/>
      <sheetName val="F'c=180 (Conten)"/>
      <sheetName val="Acond Mont Vigas"/>
      <sheetName val="Bombeo 1 Ø 6&quot;"/>
      <sheetName val="Movilización y Desm Equipos"/>
      <sheetName val="Mant. de Transito (Puentes)"/>
      <sheetName val="CH Equipos ==&gt;"/>
      <sheetName val="Tabla CH-Sept'15"/>
      <sheetName val="Tabla CH-Nov'18"/>
      <sheetName val="Datos Generales"/>
      <sheetName val="Datos Generales (2)"/>
      <sheetName val="Bomba 6&quot;"/>
      <sheetName val="G 30Kva"/>
      <sheetName val="CH Tractor D8R"/>
      <sheetName val="CH Tractor D6R"/>
      <sheetName val="CH Pala 950G"/>
      <sheetName val="CH Retro 320BL"/>
      <sheetName val="CH Retro 320BL+Martillo"/>
      <sheetName val="CH Rodillo IR SD-100"/>
      <sheetName val="CH Rodillo CAT CP563D"/>
      <sheetName val="CH Grader 12H"/>
      <sheetName val="CH Minicargador - Barredora"/>
      <sheetName val="CH Distribuidor Asfalto"/>
      <sheetName val="CH Distribuidor Agreg. (Gaveta)"/>
      <sheetName val="CH Recicladora RR250"/>
      <sheetName val="CH Camion 18m3"/>
      <sheetName val="CH Camion de Combustible"/>
      <sheetName val="CH Camioneta 2C4WD"/>
      <sheetName val="CH Camion Ligero"/>
      <sheetName val="CH Retro 436C"/>
      <sheetName val="CH Pavimentadora"/>
      <sheetName val="CH Tanquero AC-30"/>
      <sheetName val="CH Cabezote"/>
      <sheetName val="CH Cola Baja"/>
      <sheetName val="CH Rodillo IR DD-90"/>
      <sheetName val="CH Rodillo IR PT-125R"/>
      <sheetName val="Bobcat 450"/>
      <sheetName val="Rendimientos ==&gt;"/>
      <sheetName val="Limp. A"/>
      <sheetName val="950-MI-Humedad"/>
      <sheetName val="Corte Sub. Mejorada"/>
      <sheetName val="950 Sub. Mejorada"/>
      <sheetName val="Comp-Subbase"/>
      <sheetName val="Cantidades ==&gt;"/>
      <sheetName val="Resumen Cantidades"/>
      <sheetName val="Detalle Volumen"/>
      <sheetName val="Alcantarillas"/>
      <sheetName val="Cuantificación MT"/>
      <sheetName val="Puente Almiran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>
        <row r="6">
          <cell r="F6">
            <v>659</v>
          </cell>
        </row>
        <row r="7">
          <cell r="F7">
            <v>721</v>
          </cell>
        </row>
        <row r="9">
          <cell r="F9">
            <v>1100</v>
          </cell>
        </row>
        <row r="10">
          <cell r="F10">
            <v>1255</v>
          </cell>
        </row>
        <row r="11">
          <cell r="F11">
            <v>1569</v>
          </cell>
        </row>
        <row r="12">
          <cell r="F12">
            <v>1977</v>
          </cell>
        </row>
      </sheetData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Cubicación"/>
      <sheetName val="Pagos"/>
      <sheetName val="Res-Financiero"/>
      <sheetName val="A"/>
      <sheetName val="Senalizacion"/>
      <sheetName val="Precios"/>
      <sheetName val="LISTADO MATERIALES"/>
      <sheetName val="Sheet4"/>
      <sheetName val="Sheet5"/>
      <sheetName val="Insumos"/>
      <sheetName val="Análisis de Precios"/>
      <sheetName val="caseta de planta"/>
      <sheetName val="Estado_Financiero"/>
      <sheetName val="LISTADO_MATERIALES"/>
      <sheetName val="Estado_Financiero1"/>
      <sheetName val="LISTADO_MATERIALES1"/>
      <sheetName val="Análisis_de_Precios"/>
      <sheetName val="caseta_de_planta"/>
      <sheetName val="Estado_Financiero2"/>
      <sheetName val="Análisis_de_Precios1"/>
      <sheetName val="caseta_de_planta1"/>
      <sheetName val="Estado_Financiero3"/>
      <sheetName val="LISTADO_MATERIALES2"/>
      <sheetName val="Análisis_de_Precios2"/>
      <sheetName val="caseta_de_planta2"/>
      <sheetName val="Estado_Financiero4"/>
      <sheetName val="LISTADO_MATERIALES3"/>
      <sheetName val="Análisis_de_Precios3"/>
      <sheetName val="caseta_de_planta3"/>
      <sheetName val="Estado_Financiero5"/>
      <sheetName val="LISTADO_MATERIALES4"/>
      <sheetName val="Análisis_de_Precios4"/>
      <sheetName val="caseta_de_planta4"/>
      <sheetName val="Estado_Financiero6"/>
      <sheetName val="LISTADO_MATERIALES5"/>
      <sheetName val="Análisis_de_Precios5"/>
      <sheetName val="caseta_de_planta5"/>
      <sheetName val="Presupuesto"/>
      <sheetName val="Mano de Obra"/>
      <sheetName val="Subcontratos"/>
      <sheetName val="Analisis "/>
      <sheetName val="Analisis H.A. "/>
      <sheetName val="Mezcla"/>
      <sheetName val="Insumos sanitarios"/>
      <sheetName val="Mano de Obra Sanitaria"/>
      <sheetName val="Analisis Sanitarios"/>
      <sheetName val="insumos ELECT"/>
      <sheetName val="mano de obra ELECT"/>
      <sheetName val="anal.elect."/>
      <sheetName val="tarifa equipo"/>
      <sheetName val="ANAMOVTIE"/>
      <sheetName val="Hoja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up."/>
      <sheetName val="Analisis"/>
      <sheetName val="Pres. Adic.Y"/>
      <sheetName val="Ana"/>
      <sheetName val="LISTA DE PRECIO"/>
      <sheetName val="INSUMOS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MOJornal"/>
      <sheetName val="Estructura Metalica"/>
      <sheetName val="Mano Obra"/>
      <sheetName val="Pres__Adic_Y"/>
      <sheetName val="LISTA_DE_PRECIO"/>
      <sheetName val="Presup_"/>
      <sheetName val="Pres__Adic_Y1"/>
      <sheetName val="LISTA_DE_PRECIO1"/>
      <sheetName val="Presup_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Presup_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Presup_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Presup_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Presup_5"/>
      <sheetName val="V.Tierras A"/>
      <sheetName val="PRE Desvio Alcant.  Potable"/>
      <sheetName val="Mano_Obra"/>
      <sheetName val="Mano_Obra1"/>
      <sheetName val="Mano_Obra2"/>
      <sheetName val="Mano_Obra3"/>
      <sheetName val="Mano_Obra4"/>
      <sheetName val="Mano_Obra5"/>
      <sheetName val="Desembolso de Caja"/>
      <sheetName val="Precio"/>
      <sheetName val="Datos"/>
    </sheetNames>
    <sheetDataSet>
      <sheetData sheetId="0">
        <row r="15">
          <cell r="D15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>
        <row r="14">
          <cell r="D14">
            <v>1240</v>
          </cell>
        </row>
      </sheetData>
      <sheetData sheetId="9" refreshError="1">
        <row r="14">
          <cell r="D14">
            <v>1240</v>
          </cell>
        </row>
        <row r="1512">
          <cell r="G1512">
            <v>3526.1216021874998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>
        <row r="14">
          <cell r="D14">
            <v>0.3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>
        <row r="126">
          <cell r="C126">
            <v>55</v>
          </cell>
        </row>
      </sheetData>
      <sheetData sheetId="52">
        <row r="39">
          <cell r="D39">
            <v>4.37</v>
          </cell>
        </row>
      </sheetData>
      <sheetData sheetId="53"/>
      <sheetData sheetId="54">
        <row r="391">
          <cell r="F391">
            <v>14781.061545997285</v>
          </cell>
        </row>
      </sheetData>
      <sheetData sheetId="55">
        <row r="1512">
          <cell r="G1512">
            <v>3526.1216021874998</v>
          </cell>
        </row>
      </sheetData>
      <sheetData sheetId="56"/>
      <sheetData sheetId="57">
        <row r="126">
          <cell r="C126">
            <v>55</v>
          </cell>
        </row>
      </sheetData>
      <sheetData sheetId="58">
        <row r="39">
          <cell r="D39">
            <v>4.37</v>
          </cell>
        </row>
      </sheetData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1512">
          <cell r="G1512">
            <v>3526.1216021874998</v>
          </cell>
        </row>
      </sheetData>
      <sheetData sheetId="69"/>
      <sheetData sheetId="70"/>
      <sheetData sheetId="71"/>
      <sheetData sheetId="72"/>
      <sheetData sheetId="73">
        <row r="391">
          <cell r="F391">
            <v>14781.061545997285</v>
          </cell>
        </row>
      </sheetData>
      <sheetData sheetId="74">
        <row r="1512">
          <cell r="G1512">
            <v>3526.1216021874998</v>
          </cell>
        </row>
      </sheetData>
      <sheetData sheetId="75"/>
      <sheetData sheetId="76">
        <row r="126">
          <cell r="C126">
            <v>55</v>
          </cell>
        </row>
      </sheetData>
      <sheetData sheetId="77">
        <row r="39">
          <cell r="D39">
            <v>4.37</v>
          </cell>
        </row>
      </sheetData>
      <sheetData sheetId="78"/>
      <sheetData sheetId="79">
        <row r="391">
          <cell r="F391">
            <v>14781.061545997285</v>
          </cell>
        </row>
      </sheetData>
      <sheetData sheetId="80">
        <row r="1512">
          <cell r="G1512">
            <v>3526.1216021874998</v>
          </cell>
        </row>
      </sheetData>
      <sheetData sheetId="81"/>
      <sheetData sheetId="82">
        <row r="126">
          <cell r="C126">
            <v>55</v>
          </cell>
        </row>
      </sheetData>
      <sheetData sheetId="83">
        <row r="39">
          <cell r="D39">
            <v>4.37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>
        <row r="1512">
          <cell r="G1512">
            <v>3526.1216021874998</v>
          </cell>
        </row>
      </sheetData>
      <sheetData sheetId="109"/>
      <sheetData sheetId="110"/>
      <sheetData sheetId="111"/>
      <sheetData sheetId="112"/>
      <sheetData sheetId="113">
        <row r="391">
          <cell r="F391">
            <v>14781.061545997285</v>
          </cell>
        </row>
      </sheetData>
      <sheetData sheetId="114">
        <row r="1512">
          <cell r="G1512">
            <v>3526.1216021874998</v>
          </cell>
        </row>
      </sheetData>
      <sheetData sheetId="115"/>
      <sheetData sheetId="116">
        <row r="126">
          <cell r="C126">
            <v>55</v>
          </cell>
        </row>
      </sheetData>
      <sheetData sheetId="117">
        <row r="39">
          <cell r="D39">
            <v>4.37</v>
          </cell>
        </row>
      </sheetData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>
        <row r="1512">
          <cell r="G1512">
            <v>3526.1216021874998</v>
          </cell>
        </row>
      </sheetData>
      <sheetData sheetId="137"/>
      <sheetData sheetId="138"/>
      <sheetData sheetId="139"/>
      <sheetData sheetId="140"/>
      <sheetData sheetId="141">
        <row r="391">
          <cell r="F391">
            <v>14781.061545997285</v>
          </cell>
        </row>
      </sheetData>
      <sheetData sheetId="142">
        <row r="1512">
          <cell r="G1512">
            <v>3526.1216021874998</v>
          </cell>
        </row>
      </sheetData>
      <sheetData sheetId="143"/>
      <sheetData sheetId="144">
        <row r="126">
          <cell r="C126">
            <v>55</v>
          </cell>
        </row>
      </sheetData>
      <sheetData sheetId="145">
        <row r="39">
          <cell r="D39">
            <v>4.37</v>
          </cell>
        </row>
      </sheetData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>
        <row r="1512">
          <cell r="G1512">
            <v>3526.1216021874998</v>
          </cell>
        </row>
      </sheetData>
      <sheetData sheetId="165"/>
      <sheetData sheetId="166"/>
      <sheetData sheetId="167"/>
      <sheetData sheetId="168"/>
      <sheetData sheetId="169">
        <row r="391">
          <cell r="F391">
            <v>14781.061545997285</v>
          </cell>
        </row>
      </sheetData>
      <sheetData sheetId="170">
        <row r="1512">
          <cell r="G1512">
            <v>3526.1216021874998</v>
          </cell>
        </row>
      </sheetData>
      <sheetData sheetId="171"/>
      <sheetData sheetId="172">
        <row r="126">
          <cell r="C126">
            <v>55</v>
          </cell>
        </row>
      </sheetData>
      <sheetData sheetId="173">
        <row r="39">
          <cell r="D39">
            <v>4.37</v>
          </cell>
        </row>
      </sheetData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>
        <row r="1512">
          <cell r="G1512">
            <v>3526.1216021874998</v>
          </cell>
        </row>
      </sheetData>
      <sheetData sheetId="193"/>
      <sheetData sheetId="194"/>
      <sheetData sheetId="195"/>
      <sheetData sheetId="196"/>
      <sheetData sheetId="197">
        <row r="391">
          <cell r="F391">
            <v>14781.061545997285</v>
          </cell>
        </row>
      </sheetData>
      <sheetData sheetId="198">
        <row r="1512">
          <cell r="G1512">
            <v>3526.1216021874998</v>
          </cell>
        </row>
      </sheetData>
      <sheetData sheetId="199"/>
      <sheetData sheetId="200">
        <row r="126">
          <cell r="C126">
            <v>55</v>
          </cell>
        </row>
      </sheetData>
      <sheetData sheetId="201">
        <row r="39">
          <cell r="D39">
            <v>4.37</v>
          </cell>
        </row>
      </sheetData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/>
      <sheetData sheetId="228" refreshError="1"/>
      <sheetData sheetId="229" refreshError="1"/>
      <sheetData sheetId="23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#REF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HORM. Y MORTEROS."/>
      <sheetName val="SALARIOS"/>
      <sheetName val="HORM__Y_MORTEROS_"/>
      <sheetName val="anal_term1"/>
      <sheetName val="HORM__Y_MORTEROS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anal_term2"/>
      <sheetName val="HORM__Y_MORTEROS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anal_term3"/>
      <sheetName val="HORM__Y_MORTEROS_3"/>
      <sheetName val="Ac_Z4"/>
      <sheetName val="Ac_C4"/>
      <sheetName val="Ac_V4"/>
      <sheetName val="resum_ac_4"/>
      <sheetName val="LOSA_(2)4"/>
      <sheetName val="ana_h_a4"/>
      <sheetName val="Analisis_Areas_Ext_4"/>
      <sheetName val="v__exterior4"/>
      <sheetName val="bLOQUE_A4"/>
      <sheetName val="V_Tierras_A4"/>
      <sheetName val="V_H_A_y_Muros_A4"/>
      <sheetName val="Term_A4"/>
      <sheetName val="ANALISIS_STO_DGO4"/>
      <sheetName val="anal_term4"/>
      <sheetName val="HORM__Y_MORTEROS_4"/>
      <sheetName val="Ac_Z5"/>
      <sheetName val="Ac_C5"/>
      <sheetName val="Ac_V5"/>
      <sheetName val="resum_ac_5"/>
      <sheetName val="LOSA_(2)5"/>
      <sheetName val="ana_h_a5"/>
      <sheetName val="Analisis_Areas_Ext_5"/>
      <sheetName val="v__exterior5"/>
      <sheetName val="bLOQUE_A5"/>
      <sheetName val="V_Tierras_A5"/>
      <sheetName val="V_H_A_y_Muros_A5"/>
      <sheetName val="Term_A5"/>
      <sheetName val="ANALISIS_STO_DGO5"/>
      <sheetName val="anal_term5"/>
      <sheetName val="HORM__Y_MORTEROS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D4">
            <v>2547.17</v>
          </cell>
        </row>
        <row r="5">
          <cell r="D5">
            <v>47</v>
          </cell>
        </row>
        <row r="6">
          <cell r="D6">
            <v>959.12</v>
          </cell>
        </row>
        <row r="7">
          <cell r="D7">
            <v>1453.97</v>
          </cell>
        </row>
        <row r="8">
          <cell r="D8">
            <v>20</v>
          </cell>
        </row>
        <row r="9">
          <cell r="D9">
            <v>26</v>
          </cell>
        </row>
        <row r="10">
          <cell r="D10">
            <v>30</v>
          </cell>
        </row>
        <row r="11">
          <cell r="D11">
            <v>95</v>
          </cell>
        </row>
        <row r="12">
          <cell r="D12">
            <v>350</v>
          </cell>
        </row>
        <row r="13">
          <cell r="D13">
            <v>265</v>
          </cell>
        </row>
        <row r="14">
          <cell r="D14">
            <v>295</v>
          </cell>
        </row>
        <row r="15">
          <cell r="D15">
            <v>290</v>
          </cell>
        </row>
        <row r="16">
          <cell r="D16">
            <v>295</v>
          </cell>
        </row>
        <row r="17">
          <cell r="D17">
            <v>290</v>
          </cell>
        </row>
        <row r="18">
          <cell r="D18">
            <v>43</v>
          </cell>
        </row>
        <row r="19">
          <cell r="D19">
            <v>30</v>
          </cell>
        </row>
        <row r="20">
          <cell r="D20">
            <v>800</v>
          </cell>
        </row>
        <row r="21">
          <cell r="D21">
            <v>1966</v>
          </cell>
        </row>
        <row r="22">
          <cell r="D22">
            <v>1253.97</v>
          </cell>
        </row>
        <row r="28">
          <cell r="D28">
            <v>43</v>
          </cell>
        </row>
        <row r="35">
          <cell r="D35">
            <v>5684</v>
          </cell>
        </row>
        <row r="36">
          <cell r="D36">
            <v>5916</v>
          </cell>
        </row>
      </sheetData>
      <sheetData sheetId="7" refreshError="1">
        <row r="10">
          <cell r="F10">
            <v>4838.6400000000003</v>
          </cell>
        </row>
        <row r="17">
          <cell r="F17">
            <v>4289.4381999999996</v>
          </cell>
        </row>
        <row r="29">
          <cell r="F29">
            <v>10822.41</v>
          </cell>
        </row>
        <row r="37">
          <cell r="F37">
            <v>4299.8692000000001</v>
          </cell>
        </row>
        <row r="45">
          <cell r="F45">
            <v>4893.2488000000003</v>
          </cell>
        </row>
        <row r="50">
          <cell r="F50">
            <v>10822.41</v>
          </cell>
        </row>
        <row r="125">
          <cell r="F125">
            <v>4250.7278357142859</v>
          </cell>
        </row>
        <row r="158">
          <cell r="F158">
            <v>8.0559999999999992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R_Precios_Ajustado "/>
      <sheetName val="Cubicación"/>
      <sheetName val="Pagos"/>
      <sheetName val="Res-Financiero"/>
      <sheetName val="A"/>
      <sheetName val="anal term"/>
      <sheetName val="Análisis"/>
      <sheetName val="Estado_Financiero"/>
      <sheetName val="R_Precios_Ajustado_"/>
      <sheetName val="anal_term"/>
      <sheetName val="Estado_Financiero1"/>
      <sheetName val="R_Precios_Ajustado_1"/>
      <sheetName val="anal_term1"/>
      <sheetName val="Pu-Sanit."/>
      <sheetName val="Mat"/>
      <sheetName val="Estado_Financiero2"/>
      <sheetName val="R_Precios_Ajustado_2"/>
      <sheetName val="anal_term2"/>
      <sheetName val="Estado_Financiero3"/>
      <sheetName val="R_Precios_Ajustado_3"/>
      <sheetName val="anal_term3"/>
      <sheetName val="Estado_Financiero4"/>
      <sheetName val="R_Precios_Ajustado_4"/>
      <sheetName val="anal_term4"/>
      <sheetName val="Estado_Financiero5"/>
      <sheetName val="R_Precios_Ajustado_5"/>
      <sheetName val="anal_term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/>
      <sheetData sheetId="12" refreshError="1"/>
      <sheetData sheetId="13" refreshError="1"/>
      <sheetData sheetId="14"/>
      <sheetData sheetId="15"/>
      <sheetData sheetId="16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ITRANS"/>
      <sheetName val="APU Roca con Martillo para sane"/>
      <sheetName val="Presupuesto Contrato"/>
      <sheetName val="Cantidades"/>
      <sheetName val="Analisis Contrato ==&gt;"/>
      <sheetName val="Distribuidores"/>
      <sheetName val="Puentes"/>
      <sheetName val="Andamios Metálicos"/>
      <sheetName val="Ingeniería"/>
      <sheetName val="Mantenimiento de Transito"/>
      <sheetName val="Acond. Inicial y Const. Desvio "/>
      <sheetName val="Oficina Campo tipo D"/>
      <sheetName val="Campamento"/>
      <sheetName val="Movilización Interna Equipos"/>
      <sheetName val="Limp, Desm, Dest Tipo A"/>
      <sheetName val="Limp, Desm, Dest Tipo B"/>
      <sheetName val="Limp. B"/>
      <sheetName val="Remoc. Edificios"/>
      <sheetName val="Expropiaciones"/>
      <sheetName val="Remocion y Recoloc. Alambradas"/>
      <sheetName val="Coloc. Alambradas"/>
      <sheetName val="Remoc. Alc. Tubulares"/>
      <sheetName val="Remocion Cabezales H.S."/>
      <sheetName val="Remocion Cabezales H.A."/>
      <sheetName val="Remocion y Recoloc. Postes Elec"/>
      <sheetName val="Remocion Capa Rodadura H.A.C."/>
      <sheetName val="Remocion Subbase y Base"/>
      <sheetName val="Exc. Roca Dureza Media"/>
      <sheetName val="Corte Roca Ripper"/>
      <sheetName val="Corte Roca"/>
      <sheetName val="950-Roca"/>
      <sheetName val="Regado Bote"/>
      <sheetName val="Exc No Clasif"/>
      <sheetName val="Corte NC"/>
      <sheetName val="950-NC"/>
      <sheetName val="Exc Inservible"/>
      <sheetName val="Exc Inservible (2)"/>
      <sheetName val="Corte MI"/>
      <sheetName val="950-MI"/>
      <sheetName val="Exc Inservible (Bajo Agua)"/>
      <sheetName val="Corte MI-Humedad"/>
      <sheetName val="Exc. Mat. Prestamo Tipo 1"/>
      <sheetName val="Corte MP - Tipo1"/>
      <sheetName val="950-MP - Tipo1"/>
      <sheetName val="950-MP - rocas"/>
      <sheetName val="Suministro Piedra Saneamiento"/>
      <sheetName val="Extr. Piedra Saneamiento - DPU"/>
      <sheetName val="Suministro Roca Ignea"/>
      <sheetName val="Relleno Subrasante Contrato"/>
      <sheetName val="Relleno Subrasante - DPU"/>
      <sheetName val="Comp Subrasante"/>
      <sheetName val="Zanja de Coronación"/>
      <sheetName val="12H-Zanjas"/>
      <sheetName val="Cunetas en Pie Talud (0.10m)"/>
      <sheetName val="Exc. Estruct hasta 1.50m"/>
      <sheetName val="Rend. Exc. 1.50m "/>
      <sheetName val="Exc Estruct de 1.50 a 3.00m"/>
      <sheetName val="Rend. Exc. 1.50-3.00m"/>
      <sheetName val="Exc Estruct mayor 3.00m"/>
      <sheetName val="Rend. Exc. 3.00m"/>
      <sheetName val="Exc Roca con Retro"/>
      <sheetName val="Canalización"/>
      <sheetName val="Rend. Canalización"/>
      <sheetName val="Exc Canal Entrada y Salida Alc"/>
      <sheetName val="Rend. Can E-S"/>
      <sheetName val="Escarificación"/>
      <sheetName val="12H-esc"/>
      <sheetName val="12H-nivelando"/>
      <sheetName val="Acarreos Ponderados"/>
      <sheetName val="Terminación Subrasante"/>
      <sheetName val="12H-Term"/>
      <sheetName val="Exc. Mat. Prestamo Tipo A"/>
      <sheetName val="Corte MP - Tipo A"/>
      <sheetName val="950-MP - Tipo A"/>
      <sheetName val="Conformación Fundacion"/>
      <sheetName val="Comp-TTerrFund"/>
      <sheetName val="Conformación de Taludes"/>
      <sheetName val="Rend. Exc. Taludes"/>
      <sheetName val="Relleno Roca Caliza"/>
      <sheetName val="Relleno Roca Ignea"/>
      <sheetName val="Subr. Mejorada Natural Contrato"/>
      <sheetName val="Subr. Mejorada -Clasif. - DPU"/>
      <sheetName val="Comp-Subrasante Mejorada"/>
      <sheetName val="Sub-base Natural Contrato"/>
      <sheetName val="Sub-base -Clasif. - DPU"/>
      <sheetName val="Base Natural Contrato"/>
      <sheetName val="Base Triturada. - DPU"/>
      <sheetName val="Comp-base"/>
      <sheetName val="Estabilización de Bases"/>
      <sheetName val="RR-250 Estabilizacion"/>
      <sheetName val="Estabilización con Cemento"/>
      <sheetName val="Cal Hidratada"/>
      <sheetName val="Riego de Imprimación"/>
      <sheetName val="TSAD "/>
      <sheetName val="Señalización Vert y Horz"/>
      <sheetName val="Señalización Preventiva"/>
      <sheetName val="Hormigón Simple 140kg"/>
      <sheetName val="H. Estructural Clase S1"/>
      <sheetName val="Acero de Refuerzo"/>
      <sheetName val="Muro de Gaviones"/>
      <sheetName val="Hormigon Ciclopeo"/>
      <sheetName val="Tubería Ø 30 Clase III"/>
      <sheetName val="Tubería Ø 36 Clase III_"/>
      <sheetName val="Tubería Ø 36 Clase III"/>
      <sheetName val="Tubería Ø 42 Clase III"/>
      <sheetName val="Tubería Ø 48 Clase III"/>
      <sheetName val="Tubería Ø 60 Clase III"/>
      <sheetName val="Mat. Asiento clase C"/>
      <sheetName val="Mat. Relleno p.Tuberias"/>
      <sheetName val="Limpieza Alcantarillas"/>
      <sheetName val="Barrera de Defensa"/>
      <sheetName val="Remocion Aceras"/>
      <sheetName val="Remocion Contenes"/>
      <sheetName val="Cunetas en Pie Talud (0.20m)"/>
      <sheetName val="Encache Piedra"/>
      <sheetName val="Iluminación Nocturna"/>
      <sheetName val="Carpeta de HAC"/>
      <sheetName val="Riego de Adherencia"/>
      <sheetName val="Contenes de 0.1306 m3-ml"/>
      <sheetName val="Carga Social 12M"/>
      <sheetName val="Aceras"/>
      <sheetName val="F'c=180 (Conten)"/>
      <sheetName val="Acond Mont Vigas"/>
      <sheetName val="Bombeo 1 Ø 6&quot;"/>
      <sheetName val="Movilización y Desm Equipos"/>
      <sheetName val="Mant. de Transito (Puentes)"/>
      <sheetName val="Conformacion Botaderos"/>
      <sheetName val="CH Equipos ==&gt;"/>
      <sheetName val="Tabla CH-Ene'19_ iu"/>
      <sheetName val="Tabla CH-Ene'19 lgv"/>
      <sheetName val="Tabla CH-Nov'18"/>
      <sheetName val="Tabla CH-Sept'15"/>
      <sheetName val="Tabla CH-Sept'15 lgv"/>
      <sheetName val="Datos Generales"/>
      <sheetName val="Datos Generales (2)"/>
      <sheetName val="Bomba 6&quot;"/>
      <sheetName val="G 30Kva"/>
      <sheetName val="CH Tractor D8R"/>
      <sheetName val="CH Tractor D6R"/>
      <sheetName val="CH Pala 950G"/>
      <sheetName val="CH Retro 320BL"/>
      <sheetName val="CH Retro 320BL+Martillo"/>
      <sheetName val="CH Rodillo IR SD-100"/>
      <sheetName val="CH Rodillo CAT CP563D"/>
      <sheetName val="CH Grader 12H"/>
      <sheetName val="CH Minicargador - Barredora"/>
      <sheetName val="CH Distribuidor Asfalto"/>
      <sheetName val="CH Distribuidor Agreg. (Gaveta)"/>
      <sheetName val="CH Recicladora RR250"/>
      <sheetName val="CH Camion 18m3"/>
      <sheetName val="CH Camion de Combustible"/>
      <sheetName val="CH Camioneta 2C4WD"/>
      <sheetName val="CH Camion Ligero"/>
      <sheetName val="CH Retro 436C"/>
      <sheetName val="CH Pavimentadora"/>
      <sheetName val="CH Tanquero AC-30"/>
      <sheetName val="CH Cabezote"/>
      <sheetName val="CH Cola Baja"/>
      <sheetName val="CH Rodillo IR DD-90"/>
      <sheetName val="CH Rodillo IR PT-125R"/>
      <sheetName val="Bobcat 450"/>
      <sheetName val="Rendimientos ==&gt;"/>
      <sheetName val="Limp. A"/>
      <sheetName val="950-MI-Humedad"/>
      <sheetName val="Corte Sub. Mejorada"/>
      <sheetName val="950 Sub. Mejorada"/>
      <sheetName val="Comp-Subbase"/>
      <sheetName val="Cantidades ==&gt;"/>
      <sheetName val="Resumen Cantidades"/>
      <sheetName val="Detalle Volumen"/>
      <sheetName val="Alcantarillas"/>
      <sheetName val="Cuantificación MT"/>
      <sheetName val="Puente Almirante"/>
      <sheetName val="Sheet1"/>
      <sheetName val="Sheet2"/>
      <sheetName val="cuadro motivacion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>
        <row r="6">
          <cell r="B6">
            <v>433</v>
          </cell>
          <cell r="F6">
            <v>659</v>
          </cell>
        </row>
        <row r="7">
          <cell r="F7">
            <v>721</v>
          </cell>
        </row>
        <row r="8">
          <cell r="F8">
            <v>847</v>
          </cell>
        </row>
        <row r="9">
          <cell r="B9">
            <v>723</v>
          </cell>
          <cell r="F9">
            <v>1100</v>
          </cell>
        </row>
        <row r="10">
          <cell r="F10">
            <v>1255</v>
          </cell>
        </row>
        <row r="11">
          <cell r="B11">
            <v>1032</v>
          </cell>
          <cell r="F11">
            <v>1569</v>
          </cell>
        </row>
        <row r="12">
          <cell r="B12">
            <v>1300</v>
          </cell>
          <cell r="F12">
            <v>1977</v>
          </cell>
        </row>
        <row r="35">
          <cell r="C35">
            <v>1.458</v>
          </cell>
        </row>
      </sheetData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Ingeniería"/>
      <sheetName val="Campamento"/>
      <sheetName val="2.1.1Limpieza Tipo B(2018)"/>
      <sheetName val="2.2.2 Exc mat Inserv (2018)"/>
      <sheetName val="2.2.3 Bote Producto excav(2018)"/>
      <sheetName val="2.2.4 Exc mat Prest (2018)"/>
      <sheetName val="2.2.5Relleno c explan (2018)"/>
      <sheetName val="2.2.5Relleno c material de pres"/>
      <sheetName val="2.2.8 Escarificación Sup (2018"/>
      <sheetName val="Tabla CH-Nov'18"/>
      <sheetName val="Mano de Obra (2018)"/>
      <sheetName val="RESUMEN"/>
      <sheetName val="Presupuesto Adicional"/>
      <sheetName val="Presupuesto Contrato"/>
      <sheetName val="Cantidades"/>
      <sheetName val="Analisis Contrato ==&gt;"/>
      <sheetName val="Distribuidores"/>
      <sheetName val="Puentes"/>
      <sheetName val="Andamios Metálicos"/>
      <sheetName val="Mantenimiento de Transito"/>
      <sheetName val="Acond. Inicial y Const. Desvio "/>
      <sheetName val="Oficina Campo tipo D"/>
      <sheetName val="Movilización Interna Equipos"/>
      <sheetName val="Limp, Desm, Dest Tipo A"/>
      <sheetName val="Limp, Desm, Dest Tipo B"/>
      <sheetName val="Limp. B"/>
      <sheetName val="Remoc. Edificios"/>
      <sheetName val="Expropiaciones"/>
      <sheetName val="Remocion y Recoloc. Alambradas"/>
      <sheetName val="Coloc. Alambradas"/>
      <sheetName val="Remoc. Alc. Tubulares"/>
      <sheetName val="Remocion Cabezales H.S."/>
      <sheetName val="Remocion Cabezales H.A."/>
      <sheetName val="Remocion y Recoloc. Postes Elec"/>
      <sheetName val="Remocion Capa Rodadura H.A.C."/>
      <sheetName val="Remocion Subbase y Base"/>
      <sheetName val="Exc. Roca Dureza Media"/>
      <sheetName val="Corte Roca Ripper"/>
      <sheetName val="Corte Roca"/>
      <sheetName val="950-Roca"/>
      <sheetName val="Regado Bote"/>
      <sheetName val="Exc No Clasif"/>
      <sheetName val="Corte NC"/>
      <sheetName val="950-NC"/>
      <sheetName val="Exc Inservible"/>
      <sheetName val="Corte MI"/>
      <sheetName val="950-MI"/>
      <sheetName val="Exc Inservible (Bajo Agua)"/>
      <sheetName val="Corte MI-Humedad"/>
      <sheetName val="Exc. Mat. Prestamo Tipo 1"/>
      <sheetName val="Corte MP - Tipo1"/>
      <sheetName val="950-MP - Tipo1"/>
      <sheetName val="Suministro Piedra Saneamiento"/>
      <sheetName val="Extr. Piedra Saneamiento - DPU"/>
      <sheetName val="Suministro Roca Ignea"/>
      <sheetName val="Relleno Subrasante Contrato"/>
      <sheetName val="Relleno Subrasante - DPU"/>
      <sheetName val="Comp Subrasante"/>
      <sheetName val="Zanja de Coronación"/>
      <sheetName val="12H-Zanjas"/>
      <sheetName val="Cunetas en Pie Talud (0.10m)"/>
      <sheetName val="Exc. Estruct hasta 1.50m"/>
      <sheetName val="Rend. Exc. 1.50m "/>
      <sheetName val="Exc Estruct de 1.50 a 3.00m"/>
      <sheetName val="Rend. Exc. 1.50-3.00m"/>
      <sheetName val="Exc Estruct mayor 3.00m"/>
      <sheetName val="Rend. Exc. 3.00m"/>
      <sheetName val="Exc Roca con Retro"/>
      <sheetName val="Canalización"/>
      <sheetName val="Rend. Canalización"/>
      <sheetName val="Exc Canal Entrada y Salida Alc"/>
      <sheetName val="Rend. Can E-S"/>
      <sheetName val="Escarificación"/>
      <sheetName val="12H-esc"/>
      <sheetName val="Acarreos Ponderados"/>
      <sheetName val="Terminación Subrasante"/>
      <sheetName val="12H-Term"/>
      <sheetName val="Exc. Mat. Prestamo Tipo A"/>
      <sheetName val="Corte MP - Tipo A"/>
      <sheetName val="950-MP - Tipo A"/>
      <sheetName val="Conformación Fundacion"/>
      <sheetName val="Comp-TTerrFund"/>
      <sheetName val="Conformación de Taludes"/>
      <sheetName val="Rend. Exc. Taludes"/>
      <sheetName val="Relleno Roca Caliza"/>
      <sheetName val="Relleno Roca Ignea"/>
      <sheetName val="Subr. Mejorada Natural Contrato"/>
      <sheetName val="Subr. Mejorada -Clasif. - DPU"/>
      <sheetName val="Comp-Subrasante Mejorada"/>
      <sheetName val="Sub-base Natural Contrato"/>
      <sheetName val="Sub-base -Clasif. - DPU"/>
      <sheetName val="Base Natural Contrato"/>
      <sheetName val="Base Triturada. - DPU"/>
      <sheetName val="Comp-base"/>
      <sheetName val="Estabilización de Bases"/>
      <sheetName val="RR-250 Estabilizacion"/>
      <sheetName val="Estabilización con Cemento"/>
      <sheetName val="Cal Hidratada"/>
      <sheetName val="Riego de Imprimación"/>
      <sheetName val="Señalización Vert y Horz"/>
      <sheetName val="Señalización Preventiva"/>
      <sheetName val="Hormigón Simple 140kg"/>
      <sheetName val="H. Estructural Clase S1"/>
      <sheetName val="Acero de Refuerzo"/>
      <sheetName val="Muro de Gaviones"/>
      <sheetName val="Hormigon Ciclopeo"/>
      <sheetName val="Tubería Ø 30 Clase II"/>
      <sheetName val="Tubería Ø 36 Clase II"/>
      <sheetName val="Tubería Ø 42 Clase II"/>
      <sheetName val="Tubería Ø 48 Clase II"/>
      <sheetName val="Tubería Ø 36 Clase III"/>
      <sheetName val="Tubería Ø 60 Clase II"/>
      <sheetName val="Mat. Asiento clase C"/>
      <sheetName val="Mat. Relleno p.Tuberias"/>
      <sheetName val="Limpieza Alcantarillas"/>
      <sheetName val="Barrera de Defensa"/>
      <sheetName val="Remocion Aceras"/>
      <sheetName val="Remocion Contenes"/>
      <sheetName val="Cunetas en Pie Talud (0.20m)"/>
      <sheetName val="Encache Piedra"/>
      <sheetName val="Iluminación Nocturna"/>
      <sheetName val="Carpeta de HAC"/>
      <sheetName val="Riego de Adherencia"/>
      <sheetName val="Contenes de 0.1306 m3-ml"/>
      <sheetName val="Carga Social 12M"/>
      <sheetName val="Aceras"/>
      <sheetName val="F'c=180 (Conten)"/>
      <sheetName val="Acond Mont Vigas"/>
      <sheetName val="Bombeo 1 Ø 6&quot;"/>
      <sheetName val="Movilización y Desm Equipos"/>
      <sheetName val="Mant. de Transito (Puentes)"/>
      <sheetName val="CH Equipos ==&gt;"/>
      <sheetName val="Tabla CH-Sept'15"/>
      <sheetName val="Datos Generales"/>
      <sheetName val="Datos Generales (2)"/>
      <sheetName val="Bomba 6&quot;"/>
      <sheetName val="G 30Kva"/>
      <sheetName val="CH Tractor D8R"/>
      <sheetName val="CH Tractor D6R"/>
      <sheetName val="CH Pala 950G"/>
      <sheetName val="CH Retro 320BL"/>
      <sheetName val="CH Retro 320BL+Martillo"/>
      <sheetName val="CH Rodillo IR SD-100"/>
      <sheetName val="CH Rodillo CAT CP563D"/>
      <sheetName val="CH Grader 12H"/>
      <sheetName val="CH Minicargador - Barredora"/>
      <sheetName val="CH Distribuidor Asfalto"/>
      <sheetName val="CH Distribuidor Agreg. (Gaveta)"/>
      <sheetName val="CH Recicladora RR250"/>
      <sheetName val="CH Camion 18m3"/>
      <sheetName val="CH Camion de Combustible"/>
      <sheetName val="CH Camioneta 2C4WD"/>
      <sheetName val="CH Camion Ligero"/>
      <sheetName val="CH Retro 436C"/>
      <sheetName val="CH Pavimentadora"/>
      <sheetName val="CH Tanquero AC-30"/>
      <sheetName val="CH Cabezote"/>
      <sheetName val="CH Cola Baja"/>
      <sheetName val="CH Rodillo IR DD-90"/>
      <sheetName val="CH Rodillo IR PT-125R"/>
      <sheetName val="Bobcat 450"/>
      <sheetName val="Rendimientos ==&gt;"/>
      <sheetName val="Limp. A"/>
      <sheetName val="950-MI-Humedad"/>
      <sheetName val="Corte Sub. Mejorada"/>
      <sheetName val="950 Sub. Mejorada"/>
      <sheetName val="Comp-Subbase"/>
      <sheetName val="Cantidades ==&gt;"/>
      <sheetName val="Resumen Cantidades"/>
      <sheetName val="Detalle Volumen"/>
      <sheetName val="Alcantarillas"/>
      <sheetName val="Cuantificación MT"/>
      <sheetName val="Puente Almiran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5">
          <cell r="B5">
            <v>50.060499999999998</v>
          </cell>
        </row>
        <row r="13">
          <cell r="J13">
            <v>10022.670268843116</v>
          </cell>
        </row>
        <row r="14">
          <cell r="J14">
            <v>4159.1875841790452</v>
          </cell>
        </row>
        <row r="15">
          <cell r="J15">
            <v>4570.450724438344</v>
          </cell>
        </row>
        <row r="16">
          <cell r="J16">
            <v>5769.3178899219929</v>
          </cell>
        </row>
        <row r="17">
          <cell r="J17">
            <v>7304.4424069438855</v>
          </cell>
        </row>
        <row r="18">
          <cell r="J18">
            <v>2741.2498899027105</v>
          </cell>
        </row>
        <row r="19">
          <cell r="J19">
            <v>4355.1603016905483</v>
          </cell>
        </row>
        <row r="20">
          <cell r="J20">
            <v>3646.92865468942</v>
          </cell>
        </row>
        <row r="21">
          <cell r="J21">
            <v>4302.8357258918213</v>
          </cell>
        </row>
        <row r="22">
          <cell r="J22">
            <v>1854.9099642783044</v>
          </cell>
        </row>
        <row r="23">
          <cell r="J23">
            <v>6498.8834004469509</v>
          </cell>
        </row>
        <row r="24">
          <cell r="J24">
            <v>2468.7869708862822</v>
          </cell>
        </row>
        <row r="25">
          <cell r="J25">
            <v>14330.048891650862</v>
          </cell>
        </row>
        <row r="26">
          <cell r="J26">
            <v>20880.943842450863</v>
          </cell>
        </row>
        <row r="27">
          <cell r="J27">
            <v>10039.456797092065</v>
          </cell>
        </row>
        <row r="28">
          <cell r="J28">
            <v>3345.3198110970397</v>
          </cell>
        </row>
        <row r="29">
          <cell r="J29">
            <v>1472.1994680892894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1"/>
      <sheetName val="Vendors"/>
      <sheetName val="p.mgmt"/>
      <sheetName val="PIP3C"/>
      <sheetName val="#REF"/>
      <sheetName val="Sheet1"/>
      <sheetName val="rencst0599"/>
      <sheetName val="Dati base"/>
      <sheetName val="LEV.4 Project Managem"/>
      <sheetName val="Constn &amp; Install - LEV.4"/>
      <sheetName val="PERSONNELIST"/>
      <sheetName val="orig-sap"/>
      <sheetName val="Manhrs Sum"/>
      <sheetName val="Asset Mansys Sum"/>
      <sheetName val="Job List (2)"/>
      <sheetName val="Site Management"/>
      <sheetName val="AUX"/>
      <sheetName val="O"/>
      <sheetName val="Resumen"/>
      <sheetName val="p_mgmt"/>
      <sheetName val="_REF"/>
      <sheetName val="LEV_4 Project Managem"/>
      <sheetName val="Constn _ Install _ LEV_4"/>
      <sheetName val="orig_sap"/>
      <sheetName val="Job List _2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analisis de soporte"/>
      <sheetName val="Costo horario equipos"/>
      <sheetName val="Movimiento de tierra"/>
      <sheetName val="tarifa equipos"/>
      <sheetName val="Km12 a Km150"/>
      <sheetName val="TARIFA EQUIPO"/>
      <sheetName val="Trabajos Generales"/>
      <sheetName val="Fresado"/>
      <sheetName val="Capa de Rodadura"/>
      <sheetName val="Bcheo Tecnico"/>
      <sheetName val="Base granular"/>
      <sheetName val="Obras Complementarias"/>
      <sheetName val="Drenajes"/>
      <sheetName val="Muro Gaviones"/>
      <sheetName val="Canalizacion"/>
      <sheetName val="Limpieza canaleta y maleza"/>
      <sheetName val="Señalización"/>
      <sheetName val="Relevamiento de fallas"/>
      <sheetName val="Limpieza Final"/>
      <sheetName val="Limpieza material fr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F4" t="str">
            <v>FECHA: SEPTIEMBRE DEL 2004</v>
          </cell>
        </row>
        <row r="8">
          <cell r="C8" t="str">
            <v>: SANTO DOMINGO - SANTIAGO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MOVTIERRA"/>
      <sheetName val="A-BASICOS"/>
      <sheetName val="Alcant"/>
      <sheetName val="Hormigones"/>
      <sheetName val="Muestreo"/>
      <sheetName val="analisis"/>
      <sheetName val="Precios"/>
    </sheetNames>
    <sheetDataSet>
      <sheetData sheetId="0" refreshError="1"/>
      <sheetData sheetId="1" refreshError="1"/>
      <sheetData sheetId="2" refreshError="1">
        <row r="2024">
          <cell r="A2024" t="str">
            <v>ACA-1</v>
          </cell>
          <cell r="B2024" t="str">
            <v>arranque materiales blancos</v>
          </cell>
          <cell r="D2024" t="str">
            <v>m3E</v>
          </cell>
          <cell r="E2024">
            <v>5.2</v>
          </cell>
          <cell r="G2024">
            <v>5.2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MOV"/>
      <sheetName val="A-civil"/>
      <sheetName val="Alcant"/>
      <sheetName val="ZAPATA"/>
      <sheetName val="presup. alcant."/>
      <sheetName val="ANALISIS ALCANTARILLA"/>
      <sheetName val="CUB-01"/>
      <sheetName val="CUB-02"/>
      <sheetName val="MATERIALES"/>
      <sheetName val="ANALISIS HORMIGON"/>
      <sheetName val="soporte cub-02"/>
      <sheetName val="#¡REF"/>
      <sheetName val="ANALISIS STO DGO"/>
      <sheetName val="#REF"/>
      <sheetName val="Senalizacion"/>
      <sheetName val="Volumenes"/>
      <sheetName val="anal term"/>
      <sheetName val="Ana-Sanit."/>
      <sheetName val="Jornal"/>
      <sheetName val="Pu-Sanit."/>
      <sheetName val="PU-Elect."/>
      <sheetName val="Anal. horm."/>
      <sheetName val="M. O. exc."/>
      <sheetName val="Ana-elect."/>
      <sheetName val="Mat"/>
      <sheetName val="puertas"/>
    </sheetNames>
    <sheetDataSet>
      <sheetData sheetId="0"/>
      <sheetData sheetId="1">
        <row r="9">
          <cell r="A9" t="str">
            <v>MOV-1</v>
          </cell>
          <cell r="B9" t="str">
            <v>CARGADOR FRONTAL 950 CATW=130 HP</v>
          </cell>
          <cell r="C9">
            <v>1</v>
          </cell>
          <cell r="D9" t="str">
            <v>HR</v>
          </cell>
          <cell r="E9">
            <v>2417.59</v>
          </cell>
        </row>
        <row r="15">
          <cell r="A15" t="str">
            <v>MOV-2</v>
          </cell>
          <cell r="B15" t="str">
            <v>TRACTOR D8K CAT 300 HP</v>
          </cell>
          <cell r="C15">
            <v>1</v>
          </cell>
          <cell r="D15" t="str">
            <v>HR</v>
          </cell>
          <cell r="E15">
            <v>5152.43</v>
          </cell>
        </row>
        <row r="21">
          <cell r="A21" t="str">
            <v>MOV-3</v>
          </cell>
          <cell r="B21" t="str">
            <v>TRACTOR D6D CAT 140HP</v>
          </cell>
          <cell r="C21">
            <v>1</v>
          </cell>
          <cell r="D21" t="str">
            <v>HR</v>
          </cell>
          <cell r="E21">
            <v>2585.7400000000002</v>
          </cell>
        </row>
        <row r="27">
          <cell r="A27" t="str">
            <v>MOV-4</v>
          </cell>
          <cell r="B27" t="str">
            <v>MOTONIVELADORA 12G 135HP</v>
          </cell>
          <cell r="C27">
            <v>1</v>
          </cell>
          <cell r="D27" t="str">
            <v>HR</v>
          </cell>
          <cell r="E27">
            <v>2416.6999999999998</v>
          </cell>
        </row>
        <row r="33">
          <cell r="A33" t="str">
            <v>MOV-5</v>
          </cell>
          <cell r="B33" t="str">
            <v>RODILLO VIBRADOR DYNAPAC CA-25, 125HP</v>
          </cell>
          <cell r="C33">
            <v>1</v>
          </cell>
          <cell r="D33" t="str">
            <v>HR</v>
          </cell>
          <cell r="E33">
            <v>2233.1</v>
          </cell>
        </row>
        <row r="39">
          <cell r="A39" t="str">
            <v>MOV-6</v>
          </cell>
          <cell r="B39" t="str">
            <v>RODILLO ESTATICO LISO GALION, 125HP</v>
          </cell>
          <cell r="C39">
            <v>1</v>
          </cell>
          <cell r="D39" t="str">
            <v>HR</v>
          </cell>
          <cell r="E39">
            <v>2258.1</v>
          </cell>
        </row>
        <row r="51">
          <cell r="A51" t="str">
            <v>MOV-8</v>
          </cell>
          <cell r="B51" t="str">
            <v>REGADO DE AGUA EN RELLENO COMPACTADO</v>
          </cell>
          <cell r="C51">
            <v>1</v>
          </cell>
          <cell r="D51" t="str">
            <v>M2</v>
          </cell>
          <cell r="E51">
            <v>0.75120500000000001</v>
          </cell>
        </row>
        <row r="61">
          <cell r="A61" t="str">
            <v>EXC-83</v>
          </cell>
          <cell r="B61" t="str">
            <v>LIMPIEZA, DESMONTE Y DESYERBE TRACTOR D8K (1HECT)</v>
          </cell>
          <cell r="C61">
            <v>1</v>
          </cell>
          <cell r="D61" t="str">
            <v>HECT</v>
          </cell>
          <cell r="E61">
            <v>21203.279935999999</v>
          </cell>
        </row>
        <row r="65">
          <cell r="A65" t="str">
            <v>EXC-84</v>
          </cell>
          <cell r="B65" t="str">
            <v>ESCARIFICACION DE SUPERFICIE</v>
          </cell>
          <cell r="C65">
            <v>1</v>
          </cell>
          <cell r="D65" t="str">
            <v>M2</v>
          </cell>
          <cell r="E65">
            <v>9.6668000000000003</v>
          </cell>
        </row>
        <row r="69">
          <cell r="A69" t="str">
            <v>EXC-85</v>
          </cell>
          <cell r="B69" t="str">
            <v>CARGUIO MATERIAL NO CLASIFICADO (M3E)</v>
          </cell>
          <cell r="C69">
            <v>1</v>
          </cell>
          <cell r="D69" t="str">
            <v>M3E</v>
          </cell>
          <cell r="E69">
            <v>33.362742000000004</v>
          </cell>
        </row>
        <row r="73">
          <cell r="A73" t="str">
            <v>EXC-86</v>
          </cell>
          <cell r="B73" t="str">
            <v>EXCAVACION DE MATERIAL NO CLASIFICADO CON TRACTOR D-6-D CAT. Y 60 MTS. ACARREO LIBRE</v>
          </cell>
          <cell r="C73">
            <v>1</v>
          </cell>
          <cell r="D73" t="str">
            <v>M3N</v>
          </cell>
          <cell r="E73">
            <v>32.580324000000005</v>
          </cell>
        </row>
        <row r="76">
          <cell r="A76" t="str">
            <v>EXC-87</v>
          </cell>
          <cell r="B76" t="str">
            <v>EXCAVACION DE MATERIAL NO CLASIFICADO CON SOBRE ACARREO (M3N) TRACTOR D-60</v>
          </cell>
          <cell r="C76">
            <v>1</v>
          </cell>
          <cell r="D76" t="str">
            <v>M3N</v>
          </cell>
          <cell r="E76">
            <v>80.783751500000008</v>
          </cell>
        </row>
        <row r="82">
          <cell r="A82" t="str">
            <v>EXC-88</v>
          </cell>
          <cell r="B82" t="str">
            <v>EXCAVACION DE MATERIAL NO CLASIFICADO CON RETROEXCAVADORA 215 CAT. (HP=105) (M3N)</v>
          </cell>
          <cell r="C82">
            <v>1</v>
          </cell>
          <cell r="D82" t="str">
            <v>M3N</v>
          </cell>
          <cell r="E82">
            <v>57.095999999999997</v>
          </cell>
        </row>
        <row r="86">
          <cell r="A86" t="str">
            <v>EXC-89</v>
          </cell>
          <cell r="B86" t="str">
            <v>EXCAVACION DE MATERIAL NO CLASIFICADO CON MOTONIVELADORA 12 G. Y 50 MTS. ACARREO LIBRE</v>
          </cell>
          <cell r="C86">
            <v>1</v>
          </cell>
          <cell r="D86" t="str">
            <v>M3N</v>
          </cell>
          <cell r="E86">
            <v>84.584500000000006</v>
          </cell>
        </row>
        <row r="90">
          <cell r="A90" t="str">
            <v>EXC-90</v>
          </cell>
          <cell r="B90" t="str">
            <v>EXCAVACION DE MATERIAL NO CLASIFICADO CON MOTONIVELADORA CON SOBREACARREO</v>
          </cell>
          <cell r="C90">
            <v>1</v>
          </cell>
          <cell r="D90" t="str">
            <v>M3N</v>
          </cell>
          <cell r="E90">
            <v>132.78792750000002</v>
          </cell>
        </row>
        <row r="96">
          <cell r="A96" t="str">
            <v>EXC-91</v>
          </cell>
          <cell r="B96" t="str">
            <v>EXCAVACION DE MATERIAL NO CLASIFICADO CON MOTONIVELADORA CON SOBREACARREO</v>
          </cell>
          <cell r="C96">
            <v>1</v>
          </cell>
          <cell r="D96" t="str">
            <v>M3C</v>
          </cell>
          <cell r="E96">
            <v>37.458849999999998</v>
          </cell>
        </row>
        <row r="100">
          <cell r="A100" t="str">
            <v>EXC-92</v>
          </cell>
          <cell r="B100" t="str">
            <v>COMPACTACION CON RODILLO VIBRADOR (DYNAPAC) CA-25CAPA DE 15 CMS.</v>
          </cell>
          <cell r="C100">
            <v>1</v>
          </cell>
          <cell r="D100" t="str">
            <v>M3C</v>
          </cell>
          <cell r="E100">
            <v>15.85501</v>
          </cell>
        </row>
        <row r="104">
          <cell r="A104" t="str">
            <v>EXC-93</v>
          </cell>
          <cell r="B104" t="str">
            <v>COMPACTACION CON RODILLO VIBRADOR (DYNAPAC) CA-25CAPA DE 20 CMS.</v>
          </cell>
          <cell r="C104">
            <v>1</v>
          </cell>
          <cell r="D104" t="str">
            <v>M3N</v>
          </cell>
          <cell r="E104">
            <v>14.068529999999999</v>
          </cell>
        </row>
        <row r="108">
          <cell r="A108" t="str">
            <v>EXC-94</v>
          </cell>
          <cell r="B108" t="str">
            <v>REGADO, NIVELADO Y COMPACTADO (MATERIAL CLASIFICADO) (CAPA DE 20 CMS.)</v>
          </cell>
          <cell r="C108">
            <v>1</v>
          </cell>
          <cell r="D108" t="str">
            <v>M3C</v>
          </cell>
          <cell r="E108">
            <v>55.283404999999995</v>
          </cell>
        </row>
        <row r="114">
          <cell r="A114" t="str">
            <v>EXC-95</v>
          </cell>
          <cell r="B114" t="str">
            <v>REGADO, NIVELADO Y COMPACTADO (MATERIAL NO CLASIFICADO) (CAPA DE 20 CMS.)</v>
          </cell>
          <cell r="C114">
            <v>1</v>
          </cell>
          <cell r="D114" t="str">
            <v>M3C</v>
          </cell>
          <cell r="E114">
            <v>57.517804999999996</v>
          </cell>
        </row>
        <row r="119">
          <cell r="A119" t="str">
            <v>EXC-96</v>
          </cell>
          <cell r="B119" t="str">
            <v>REGADO, NIVELADO Y COMPACTADO (MATERIAL NO CLASIFICADO) (CAPA DE 15 CMS.)</v>
          </cell>
          <cell r="C119">
            <v>1</v>
          </cell>
          <cell r="D119" t="str">
            <v>M3C</v>
          </cell>
          <cell r="E119">
            <v>53.313859999999998</v>
          </cell>
        </row>
        <row r="125">
          <cell r="A125" t="str">
            <v>EXC-97</v>
          </cell>
          <cell r="B125" t="str">
            <v>REGADO, NIVELADO Y COMPACTADO (MATERIAL NO CLASIFICADO) (CAPA DE 15 CMS.)</v>
          </cell>
          <cell r="C125">
            <v>1</v>
          </cell>
          <cell r="D125" t="str">
            <v>M3C</v>
          </cell>
          <cell r="E125">
            <v>55.548259999999999</v>
          </cell>
        </row>
        <row r="130">
          <cell r="A130" t="str">
            <v>EXC-98</v>
          </cell>
          <cell r="B130" t="str">
            <v>EXCAVACION DE MATERIAL DE PRESTAMO (INCLUYE DESPERDICIO DE UN 10%) (M3N)</v>
          </cell>
          <cell r="C130">
            <v>1</v>
          </cell>
          <cell r="D130" t="str">
            <v>M3N</v>
          </cell>
          <cell r="E130">
            <v>114.68462665000003</v>
          </cell>
        </row>
        <row r="136">
          <cell r="A136" t="str">
            <v>EXC-99</v>
          </cell>
          <cell r="B136" t="str">
            <v>EXCAVACION DE MATERIAL DE PRESTAMO (INCLUYE DESPERDICIO DE UN 10%) (M3N)</v>
          </cell>
          <cell r="C136">
            <v>1</v>
          </cell>
          <cell r="D136" t="str">
            <v>M3E</v>
          </cell>
          <cell r="E136">
            <v>99.98</v>
          </cell>
        </row>
        <row r="143">
          <cell r="A143" t="str">
            <v>EXC-100</v>
          </cell>
          <cell r="B143" t="str">
            <v>RECHEQUEO DE SUPERFICIE</v>
          </cell>
          <cell r="C143">
            <v>1</v>
          </cell>
          <cell r="D143" t="str">
            <v>M2</v>
          </cell>
          <cell r="E143">
            <v>8.7492020000000004</v>
          </cell>
        </row>
        <row r="149">
          <cell r="A149" t="str">
            <v>EXC-101</v>
          </cell>
          <cell r="B149" t="str">
            <v>CONSTRUCCION DE CUNETAS</v>
          </cell>
          <cell r="C149">
            <v>1</v>
          </cell>
          <cell r="D149" t="str">
            <v>ML</v>
          </cell>
          <cell r="E149">
            <v>14.355198</v>
          </cell>
        </row>
        <row r="153">
          <cell r="A153" t="str">
            <v>EXC-102</v>
          </cell>
          <cell r="B153" t="str">
            <v>EXCAVACION EN ROCA CON 60.00 MTS. CON ACARREO LIBRE</v>
          </cell>
          <cell r="C153">
            <v>1</v>
          </cell>
          <cell r="D153" t="str">
            <v>M3N</v>
          </cell>
          <cell r="E153">
            <v>128.81075000000001</v>
          </cell>
        </row>
        <row r="157">
          <cell r="A157" t="str">
            <v>EXC-103</v>
          </cell>
          <cell r="B157" t="str">
            <v>EXCAVACION EN ROCA CON SOBREACARREO</v>
          </cell>
          <cell r="C157">
            <v>1</v>
          </cell>
          <cell r="D157" t="str">
            <v>M3N</v>
          </cell>
          <cell r="E157">
            <v>190.89058880000005</v>
          </cell>
        </row>
        <row r="164">
          <cell r="A164" t="str">
            <v>EXC-104</v>
          </cell>
          <cell r="B164" t="str">
            <v>EXCAVACION PARA ESTRUCTURA CON RETROEXCAVADORA CASO 1</v>
          </cell>
          <cell r="C164">
            <v>1</v>
          </cell>
          <cell r="D164" t="str">
            <v>M3N</v>
          </cell>
          <cell r="E164">
            <v>63.595999999999997</v>
          </cell>
        </row>
        <row r="169">
          <cell r="A169" t="str">
            <v>EXC-105</v>
          </cell>
          <cell r="B169" t="str">
            <v>EXCAVACION EN ROCA CON SOBREACARREO</v>
          </cell>
          <cell r="C169">
            <v>1</v>
          </cell>
          <cell r="D169" t="str">
            <v>M3N</v>
          </cell>
          <cell r="E169">
            <v>105.29942750000001</v>
          </cell>
        </row>
        <row r="174">
          <cell r="A174" t="str">
            <v>EXC-106</v>
          </cell>
          <cell r="B174" t="str">
            <v>RIEGO DE IMPRIMACION 0.5 GLS./M2</v>
          </cell>
          <cell r="C174">
            <v>1</v>
          </cell>
          <cell r="D174" t="str">
            <v>M2</v>
          </cell>
          <cell r="E174">
            <v>105.54524918999999</v>
          </cell>
        </row>
        <row r="189">
          <cell r="A189" t="str">
            <v>EXC-107</v>
          </cell>
          <cell r="B189" t="str">
            <v>RIEGO IMPRIMACION DE 0.3 GLS./M2</v>
          </cell>
          <cell r="C189">
            <v>1</v>
          </cell>
          <cell r="D189" t="str">
            <v>M2</v>
          </cell>
          <cell r="E189">
            <v>74.445249190000013</v>
          </cell>
        </row>
        <row r="204">
          <cell r="A204" t="str">
            <v>EXC-108</v>
          </cell>
          <cell r="B204" t="str">
            <v>DOBLE RIEGO DE IMPRIMACION (0.8 GLS./M2)</v>
          </cell>
          <cell r="C204">
            <v>1</v>
          </cell>
          <cell r="D204" t="str">
            <v>M2</v>
          </cell>
          <cell r="E204">
            <v>179.99049838000002</v>
          </cell>
        </row>
      </sheetData>
      <sheetData sheetId="2">
        <row r="13">
          <cell r="A13" t="str">
            <v>ALB-007</v>
          </cell>
          <cell r="B13" t="str">
            <v>Maestro de albañilería (MA)</v>
          </cell>
          <cell r="D13" t="str">
            <v>Día</v>
          </cell>
          <cell r="E13">
            <v>966</v>
          </cell>
          <cell r="F13">
            <v>0.14078674948240166</v>
          </cell>
          <cell r="G13">
            <v>830</v>
          </cell>
        </row>
        <row r="266">
          <cell r="A266" t="str">
            <v>ExC-003</v>
          </cell>
          <cell r="B266" t="str">
            <v>Ayudantes de Excavadores  (AEX)</v>
          </cell>
          <cell r="D266" t="str">
            <v>Día</v>
          </cell>
          <cell r="E266">
            <v>414</v>
          </cell>
          <cell r="F266" t="str">
            <v xml:space="preserve"> </v>
          </cell>
          <cell r="G266">
            <v>345</v>
          </cell>
        </row>
        <row r="267">
          <cell r="A267" t="str">
            <v>ExC-004</v>
          </cell>
          <cell r="B267" t="str">
            <v xml:space="preserve">Excavadores (EX) </v>
          </cell>
          <cell r="D267" t="str">
            <v>Día</v>
          </cell>
          <cell r="E267">
            <v>294</v>
          </cell>
          <cell r="F267" t="str">
            <v xml:space="preserve"> </v>
          </cell>
          <cell r="G267">
            <v>448</v>
          </cell>
        </row>
        <row r="1156">
          <cell r="A1156" t="str">
            <v>FAB-10</v>
          </cell>
          <cell r="B1156" t="str">
            <v>gravilla 3/4 @ 3/8"</v>
          </cell>
          <cell r="D1156" t="str">
            <v>m3</v>
          </cell>
          <cell r="E1156">
            <v>950</v>
          </cell>
          <cell r="G1156">
            <v>400</v>
          </cell>
        </row>
        <row r="1177">
          <cell r="A1177" t="str">
            <v>FAB-35</v>
          </cell>
          <cell r="B1177" t="str">
            <v>GRANZON-HAINA (costo en PLANTA)</v>
          </cell>
          <cell r="D1177" t="str">
            <v>m3E</v>
          </cell>
          <cell r="E1177">
            <v>39</v>
          </cell>
          <cell r="G1177">
            <v>30</v>
          </cell>
        </row>
        <row r="1423">
          <cell r="A1423" t="str">
            <v>FER-355</v>
          </cell>
          <cell r="B1423" t="str">
            <v>ESCOBILLONES</v>
          </cell>
          <cell r="D1423" t="str">
            <v>UD</v>
          </cell>
          <cell r="E1423">
            <v>194.35</v>
          </cell>
          <cell r="G1423">
            <v>149.5</v>
          </cell>
        </row>
        <row r="1921">
          <cell r="A1921" t="str">
            <v>COT-302</v>
          </cell>
          <cell r="B1921" t="str">
            <v>ALQUILER de bomba de agua</v>
          </cell>
          <cell r="D1921" t="str">
            <v>HR</v>
          </cell>
          <cell r="E1921">
            <v>84.5</v>
          </cell>
          <cell r="G1921">
            <v>65</v>
          </cell>
        </row>
        <row r="1938">
          <cell r="A1938" t="str">
            <v>COT-360</v>
          </cell>
          <cell r="B1938" t="str">
            <v>CAMION de agua</v>
          </cell>
          <cell r="D1938" t="str">
            <v>UD</v>
          </cell>
          <cell r="E1938">
            <v>591.5</v>
          </cell>
          <cell r="G1938">
            <v>455</v>
          </cell>
        </row>
        <row r="1939">
          <cell r="A1939" t="str">
            <v>COT-361</v>
          </cell>
          <cell r="B1939" t="str">
            <v>CAMION DISTRIBUIDOR RC-2</v>
          </cell>
          <cell r="D1939" t="str">
            <v>UD</v>
          </cell>
          <cell r="E1939">
            <v>8450</v>
          </cell>
          <cell r="G1939">
            <v>6500</v>
          </cell>
        </row>
        <row r="1940">
          <cell r="A1940" t="str">
            <v>COT-364</v>
          </cell>
          <cell r="B1940" t="str">
            <v>CAMION VOLTEO</v>
          </cell>
          <cell r="D1940" t="str">
            <v>HR</v>
          </cell>
          <cell r="E1940">
            <v>169</v>
          </cell>
          <cell r="G1940">
            <v>130</v>
          </cell>
        </row>
        <row r="1946">
          <cell r="A1946" t="str">
            <v>OTR-15</v>
          </cell>
          <cell r="B1946" t="str">
            <v>gasoil</v>
          </cell>
          <cell r="D1946" t="str">
            <v>GLS</v>
          </cell>
          <cell r="E1946">
            <v>125</v>
          </cell>
          <cell r="G1946">
            <v>50.4</v>
          </cell>
        </row>
        <row r="1952">
          <cell r="A1952" t="str">
            <v>OTR-29</v>
          </cell>
          <cell r="B1952" t="str">
            <v>kerosene</v>
          </cell>
          <cell r="D1952" t="str">
            <v>GLS</v>
          </cell>
          <cell r="E1952">
            <v>155</v>
          </cell>
          <cell r="G1952">
            <v>65</v>
          </cell>
        </row>
        <row r="1953">
          <cell r="A1953" t="str">
            <v>OTR-30</v>
          </cell>
          <cell r="B1953" t="str">
            <v>RC-2</v>
          </cell>
          <cell r="D1953" t="str">
            <v>GLS</v>
          </cell>
          <cell r="E1953">
            <v>140</v>
          </cell>
          <cell r="G1953">
            <v>19.75</v>
          </cell>
        </row>
        <row r="1959">
          <cell r="A1959" t="str">
            <v>EQU-5</v>
          </cell>
          <cell r="B1959" t="str">
            <v>tractor D8K CATERPILLAR</v>
          </cell>
          <cell r="D1959" t="str">
            <v>HR</v>
          </cell>
          <cell r="E1959">
            <v>3352.43</v>
          </cell>
          <cell r="G1959">
            <v>1877.37</v>
          </cell>
        </row>
        <row r="1967">
          <cell r="A1967" t="str">
            <v>EQU-12</v>
          </cell>
          <cell r="B1967" t="str">
            <v>tractor D6D CATERPILLAR</v>
          </cell>
          <cell r="D1967" t="str">
            <v>HR</v>
          </cell>
          <cell r="E1967">
            <v>1745.74</v>
          </cell>
          <cell r="G1967">
            <v>977.61</v>
          </cell>
        </row>
        <row r="1973">
          <cell r="A1973" t="str">
            <v>EQU-18</v>
          </cell>
          <cell r="B1973" t="str">
            <v>motoniveladora 12 G CATERPILLAR</v>
          </cell>
          <cell r="D1973" t="str">
            <v>HR</v>
          </cell>
          <cell r="E1973">
            <v>1606.7</v>
          </cell>
          <cell r="G1973">
            <v>899.75</v>
          </cell>
        </row>
        <row r="1980">
          <cell r="A1980" t="str">
            <v>EQU-25</v>
          </cell>
          <cell r="B1980" t="str">
            <v>retro-excavadora 225 CATERPILLAR</v>
          </cell>
          <cell r="D1980" t="str">
            <v>HR</v>
          </cell>
          <cell r="E1980">
            <v>2209.21</v>
          </cell>
          <cell r="G1980">
            <v>1237.1500000000001</v>
          </cell>
        </row>
        <row r="1982">
          <cell r="A1982" t="str">
            <v>EQU-27</v>
          </cell>
          <cell r="B1982" t="str">
            <v>retro-excavadora 215 CATERPILLAR</v>
          </cell>
          <cell r="D1982" t="str">
            <v>HR</v>
          </cell>
          <cell r="E1982">
            <v>830.46</v>
          </cell>
          <cell r="G1982">
            <v>638.82000000000005</v>
          </cell>
        </row>
        <row r="1991">
          <cell r="A1991" t="str">
            <v>EQU-36</v>
          </cell>
          <cell r="B1991" t="str">
            <v>compactadores y rodillos estáticos liso GALION</v>
          </cell>
          <cell r="D1991" t="str">
            <v>HR</v>
          </cell>
          <cell r="E1991">
            <v>1483.1</v>
          </cell>
          <cell r="G1991">
            <v>351</v>
          </cell>
        </row>
        <row r="1993">
          <cell r="A1993" t="str">
            <v>EQU-38</v>
          </cell>
          <cell r="B1993" t="str">
            <v>rodillos vibradores CA-25 DyNAPAC</v>
          </cell>
          <cell r="D1993" t="str">
            <v>HR</v>
          </cell>
          <cell r="E1993">
            <v>1483.1</v>
          </cell>
          <cell r="G1993">
            <v>589.67999999999995</v>
          </cell>
        </row>
        <row r="2004">
          <cell r="A2004" t="str">
            <v>EQU-49</v>
          </cell>
          <cell r="B2004" t="str">
            <v>cargadores frontales 950 CATERPILLAR</v>
          </cell>
          <cell r="D2004" t="str">
            <v>HR</v>
          </cell>
          <cell r="E2004">
            <v>1637.59</v>
          </cell>
          <cell r="G2004">
            <v>652.86</v>
          </cell>
        </row>
        <row r="2008">
          <cell r="A2008" t="str">
            <v>EQU-53</v>
          </cell>
          <cell r="B2008" t="str">
            <v>cargadores frontales 920 CATERPILLAR</v>
          </cell>
          <cell r="D2008" t="str">
            <v>HR</v>
          </cell>
          <cell r="E2008">
            <v>1220.47</v>
          </cell>
          <cell r="G2008">
            <v>484.38</v>
          </cell>
        </row>
        <row r="2025">
          <cell r="A2025" t="str">
            <v>ACA-2</v>
          </cell>
          <cell r="B2025" t="str">
            <v>acarreo relleno</v>
          </cell>
          <cell r="D2025" t="str">
            <v>m3E/KM</v>
          </cell>
          <cell r="E2025">
            <v>5.78</v>
          </cell>
          <cell r="G2025">
            <v>3.25</v>
          </cell>
        </row>
        <row r="2029">
          <cell r="A2029" t="str">
            <v>ACA-6</v>
          </cell>
          <cell r="B2029" t="str">
            <v>derecho de mina</v>
          </cell>
          <cell r="D2029" t="str">
            <v>m3E</v>
          </cell>
          <cell r="E2029">
            <v>13</v>
          </cell>
          <cell r="G2029">
            <v>6.5</v>
          </cell>
        </row>
        <row r="2030">
          <cell r="A2030" t="str">
            <v>ACA-7</v>
          </cell>
          <cell r="B2030" t="str">
            <v>peaje</v>
          </cell>
          <cell r="D2030" t="str">
            <v>m3E</v>
          </cell>
          <cell r="E2030">
            <v>50</v>
          </cell>
          <cell r="G2030">
            <v>2.1709999999999998</v>
          </cell>
        </row>
      </sheetData>
      <sheetData sheetId="3"/>
      <sheetData sheetId="4">
        <row r="1146">
          <cell r="C1146" t="str">
            <v>Hormigón 180 KG/cms2 (1:2:4)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Listado Equipos a utilizar"/>
      <sheetName val="Analisis de Precios Unitarios"/>
      <sheetName val="Hoja3"/>
      <sheetName val="Insumos"/>
      <sheetName val="Materiales"/>
      <sheetName val="Trabajos Generales"/>
      <sheetName val="Analisis Unitarios"/>
      <sheetName val="Cargas Sociales"/>
      <sheetName val="Datos a Project"/>
      <sheetName val="Tarifas de Alquiler de Equipo"/>
    </sheetNames>
    <sheetDataSet>
      <sheetData sheetId="0" refreshError="1"/>
      <sheetData sheetId="1">
        <row r="11">
          <cell r="I11">
            <v>1863.7719999999999</v>
          </cell>
        </row>
        <row r="12">
          <cell r="I12">
            <v>1720.396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  <sheetName val="ANALISIS STO DGO"/>
      <sheetName val="A-BASICOS"/>
      <sheetName val="A-civil"/>
      <sheetName val="MOV"/>
      <sheetName val="Listado Equipos a utilizar"/>
      <sheetName val="Anal. horm."/>
    </sheetNames>
    <sheetDataSet>
      <sheetData sheetId="0"/>
      <sheetData sheetId="1"/>
      <sheetData sheetId="2"/>
      <sheetData sheetId="3"/>
      <sheetData sheetId="4" refreshError="1">
        <row r="68">
          <cell r="F68">
            <v>94.99</v>
          </cell>
        </row>
        <row r="74">
          <cell r="F74">
            <v>231.17</v>
          </cell>
        </row>
        <row r="80">
          <cell r="F80">
            <v>120.8</v>
          </cell>
        </row>
        <row r="119">
          <cell r="F119">
            <v>6876.31</v>
          </cell>
        </row>
        <row r="127">
          <cell r="F127">
            <v>16586.919999999998</v>
          </cell>
        </row>
        <row r="208">
          <cell r="F208">
            <v>760.96</v>
          </cell>
        </row>
        <row r="327">
          <cell r="F327">
            <v>218.05</v>
          </cell>
        </row>
        <row r="333">
          <cell r="F333">
            <v>223.78</v>
          </cell>
        </row>
        <row r="567">
          <cell r="F567">
            <v>478.43</v>
          </cell>
        </row>
        <row r="591">
          <cell r="F591">
            <v>18084.57</v>
          </cell>
        </row>
        <row r="615">
          <cell r="F615">
            <v>289.14</v>
          </cell>
        </row>
        <row r="621">
          <cell r="F621">
            <v>84.75</v>
          </cell>
        </row>
        <row r="641">
          <cell r="F641">
            <v>1240.9000000000001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</sheetNames>
    <sheetDataSet>
      <sheetData sheetId="0"/>
      <sheetData sheetId="1"/>
      <sheetData sheetId="2"/>
      <sheetData sheetId="3"/>
      <sheetData sheetId="4" refreshError="1">
        <row r="208">
          <cell r="F208">
            <v>760.96</v>
          </cell>
        </row>
        <row r="567">
          <cell r="F567">
            <v>478.43</v>
          </cell>
        </row>
      </sheetData>
      <sheetData sheetId="5"/>
      <sheetData sheetId="6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EV. CALLES S. ISIDRO"/>
      <sheetName val="EV. CALLES LOS JARDINES"/>
      <sheetName val="EV. CALLE DUARTE "/>
      <sheetName val="EV. CALLE 16 AGOSTO"/>
      <sheetName val="EV. CALLE PADRE BILLINI"/>
      <sheetName val="EV. CALLE INDEPENDENCIA"/>
      <sheetName val="EV. CALLE FCO PEYNADO"/>
      <sheetName val="EV. CALLE DR GOTIER"/>
      <sheetName val="EV. CALLE QUISQUEYA"/>
      <sheetName val="EV. CALLE ISABEL LA CATOLICA"/>
      <sheetName val="EV. CALLES ENS. LIBERTAD"/>
      <sheetName val="EV. CALLE DR. COLUMNA"/>
      <sheetName val="PRESUP-PAVIMENTACION CALLES"/>
      <sheetName val="RESUMEN"/>
    </sheetNames>
    <sheetDataSet>
      <sheetData sheetId="0" refreshError="1">
        <row r="725">
          <cell r="H725">
            <v>432.08100000000002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Tipo A"/>
      <sheetName val="Tipo C"/>
      <sheetName val="Analisis"/>
      <sheetName val="Materiales"/>
      <sheetName val="CAMPAMENTO2"/>
      <sheetName val="ingenieria"/>
      <sheetName val="Ana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C9">
            <v>1850</v>
          </cell>
        </row>
        <row r="10">
          <cell r="C10">
            <v>1850</v>
          </cell>
        </row>
        <row r="14">
          <cell r="C14">
            <v>900</v>
          </cell>
        </row>
        <row r="81">
          <cell r="C81">
            <v>17.739999999999998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. Adic.Y"/>
      <sheetName val="Ana"/>
      <sheetName val="Analisis"/>
      <sheetName val="LISTA DE PRECIO"/>
      <sheetName val="INSUMOS"/>
      <sheetName val="Presup."/>
      <sheetName val="Mano Obr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Pres__Adic_Y"/>
      <sheetName val="LISTA_DE_PRECIO"/>
      <sheetName val="Mano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Pres__Adic_Y1"/>
      <sheetName val="LISTA_DE_PRECIO1"/>
      <sheetName val="Mano_Obra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Mano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Mano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Mano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Mano_Obra5"/>
      <sheetName val="MOJornal"/>
      <sheetName val="Estructura Metalica"/>
      <sheetName val="Presup_"/>
      <sheetName val="Presup_1"/>
      <sheetName val="Presup_2"/>
      <sheetName val="Presup_3"/>
      <sheetName val="V.Tierras A"/>
      <sheetName val="PRE Desvio Alcant.  Potable"/>
      <sheetName val="Presup_4"/>
      <sheetName val="Presup_5"/>
    </sheetNames>
    <sheetDataSet>
      <sheetData sheetId="0">
        <row r="15">
          <cell r="D15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 refreshError="1">
        <row r="14">
          <cell r="D14">
            <v>1240</v>
          </cell>
        </row>
        <row r="15">
          <cell r="D15">
            <v>1240</v>
          </cell>
        </row>
        <row r="46">
          <cell r="D46">
            <v>35</v>
          </cell>
        </row>
        <row r="49">
          <cell r="D49">
            <v>1250</v>
          </cell>
        </row>
      </sheetData>
      <sheetData sheetId="9" refreshError="1">
        <row r="14">
          <cell r="D14">
            <v>1240</v>
          </cell>
        </row>
        <row r="1520">
          <cell r="G1520">
            <v>3801.1316021875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 refreshError="1">
        <row r="14">
          <cell r="D14">
            <v>0.3</v>
          </cell>
        </row>
        <row r="134">
          <cell r="D134">
            <v>550</v>
          </cell>
        </row>
        <row r="178">
          <cell r="D178">
            <v>95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>
        <row r="126">
          <cell r="C126">
            <v>55</v>
          </cell>
        </row>
      </sheetData>
      <sheetData sheetId="53">
        <row r="39">
          <cell r="D39">
            <v>4.37</v>
          </cell>
        </row>
      </sheetData>
      <sheetData sheetId="54"/>
      <sheetData sheetId="55">
        <row r="391">
          <cell r="F391">
            <v>14781.061545997285</v>
          </cell>
        </row>
      </sheetData>
      <sheetData sheetId="56">
        <row r="1512">
          <cell r="G1512">
            <v>3526.1216021874998</v>
          </cell>
        </row>
      </sheetData>
      <sheetData sheetId="57"/>
      <sheetData sheetId="58">
        <row r="126">
          <cell r="C126">
            <v>55</v>
          </cell>
        </row>
      </sheetData>
      <sheetData sheetId="59">
        <row r="39">
          <cell r="D39">
            <v>4.37</v>
          </cell>
        </row>
      </sheetData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>
        <row r="1512">
          <cell r="G1512">
            <v>3526.1216021874998</v>
          </cell>
        </row>
      </sheetData>
      <sheetData sheetId="70"/>
      <sheetData sheetId="71"/>
      <sheetData sheetId="72"/>
      <sheetData sheetId="73"/>
      <sheetData sheetId="74">
        <row r="391">
          <cell r="F391">
            <v>14781.061545997285</v>
          </cell>
        </row>
      </sheetData>
      <sheetData sheetId="75"/>
      <sheetData sheetId="76"/>
      <sheetData sheetId="77"/>
      <sheetData sheetId="78">
        <row r="1512">
          <cell r="G1512">
            <v>3526.1216021874998</v>
          </cell>
        </row>
      </sheetData>
      <sheetData sheetId="79"/>
      <sheetData sheetId="80">
        <row r="126">
          <cell r="C126">
            <v>55</v>
          </cell>
        </row>
      </sheetData>
      <sheetData sheetId="81">
        <row r="39">
          <cell r="D39">
            <v>4.37</v>
          </cell>
        </row>
      </sheetData>
      <sheetData sheetId="82"/>
      <sheetData sheetId="83">
        <row r="391">
          <cell r="F391">
            <v>14781.061545997285</v>
          </cell>
        </row>
      </sheetData>
      <sheetData sheetId="84">
        <row r="1512">
          <cell r="G1512">
            <v>3526.1216021874998</v>
          </cell>
        </row>
      </sheetData>
      <sheetData sheetId="85"/>
      <sheetData sheetId="86">
        <row r="126">
          <cell r="C126">
            <v>55</v>
          </cell>
        </row>
      </sheetData>
      <sheetData sheetId="87">
        <row r="39">
          <cell r="D39">
            <v>4.37</v>
          </cell>
        </row>
      </sheetData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>
        <row r="1512">
          <cell r="G1512">
            <v>3526.1216021874998</v>
          </cell>
        </row>
      </sheetData>
      <sheetData sheetId="107"/>
      <sheetData sheetId="108"/>
      <sheetData sheetId="109"/>
      <sheetData sheetId="110"/>
      <sheetData sheetId="111">
        <row r="391">
          <cell r="F391">
            <v>14781.061545997285</v>
          </cell>
        </row>
      </sheetData>
      <sheetData sheetId="112">
        <row r="1512">
          <cell r="G1512">
            <v>3526.1216021874998</v>
          </cell>
        </row>
      </sheetData>
      <sheetData sheetId="113"/>
      <sheetData sheetId="114">
        <row r="126">
          <cell r="C126">
            <v>55</v>
          </cell>
        </row>
      </sheetData>
      <sheetData sheetId="115">
        <row r="39">
          <cell r="D39">
            <v>4.37</v>
          </cell>
        </row>
      </sheetData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>
        <row r="1512">
          <cell r="G1512">
            <v>3526.1216021874998</v>
          </cell>
        </row>
      </sheetData>
      <sheetData sheetId="135"/>
      <sheetData sheetId="136"/>
      <sheetData sheetId="137"/>
      <sheetData sheetId="138"/>
      <sheetData sheetId="139">
        <row r="391">
          <cell r="F391">
            <v>14781.061545997285</v>
          </cell>
        </row>
      </sheetData>
      <sheetData sheetId="140">
        <row r="1512">
          <cell r="G1512">
            <v>3526.1216021874998</v>
          </cell>
        </row>
      </sheetData>
      <sheetData sheetId="141"/>
      <sheetData sheetId="142">
        <row r="126">
          <cell r="C126">
            <v>55</v>
          </cell>
        </row>
      </sheetData>
      <sheetData sheetId="143">
        <row r="39">
          <cell r="D39">
            <v>4.37</v>
          </cell>
        </row>
      </sheetData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>
        <row r="1512">
          <cell r="G1512">
            <v>3526.1216021874998</v>
          </cell>
        </row>
      </sheetData>
      <sheetData sheetId="163"/>
      <sheetData sheetId="164"/>
      <sheetData sheetId="165"/>
      <sheetData sheetId="166"/>
      <sheetData sheetId="167">
        <row r="391">
          <cell r="F391">
            <v>14781.061545997285</v>
          </cell>
        </row>
      </sheetData>
      <sheetData sheetId="168">
        <row r="1512">
          <cell r="G1512">
            <v>3526.1216021874998</v>
          </cell>
        </row>
      </sheetData>
      <sheetData sheetId="169"/>
      <sheetData sheetId="170">
        <row r="126">
          <cell r="C126">
            <v>55</v>
          </cell>
        </row>
      </sheetData>
      <sheetData sheetId="171">
        <row r="39">
          <cell r="D39">
            <v>4.37</v>
          </cell>
        </row>
      </sheetData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>
        <row r="1512">
          <cell r="G1512">
            <v>3526.1216021874998</v>
          </cell>
        </row>
      </sheetData>
      <sheetData sheetId="191"/>
      <sheetData sheetId="192"/>
      <sheetData sheetId="193"/>
      <sheetData sheetId="194"/>
      <sheetData sheetId="195">
        <row r="391">
          <cell r="F391">
            <v>14781.061545997285</v>
          </cell>
        </row>
      </sheetData>
      <sheetData sheetId="196">
        <row r="1512">
          <cell r="G1512">
            <v>3526.1216021874998</v>
          </cell>
        </row>
      </sheetData>
      <sheetData sheetId="197"/>
      <sheetData sheetId="198">
        <row r="126">
          <cell r="C126">
            <v>55</v>
          </cell>
        </row>
      </sheetData>
      <sheetData sheetId="199">
        <row r="39">
          <cell r="D39">
            <v>4.37</v>
          </cell>
        </row>
      </sheetData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/>
      <sheetData sheetId="221"/>
      <sheetData sheetId="222"/>
      <sheetData sheetId="223"/>
      <sheetData sheetId="224" refreshError="1"/>
      <sheetData sheetId="225" refreshError="1"/>
      <sheetData sheetId="226"/>
      <sheetData sheetId="227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mo I"/>
      <sheetName val="Tramo I (alt. &quot;B&quot;)"/>
      <sheetName val="Tramo II"/>
      <sheetName val="Tramo II (alt.&quot;B&quot;)"/>
      <sheetName val="Tramo III"/>
      <sheetName val="Tramo III (Alt. &quot;B&quot;)"/>
      <sheetName val="Tramo IV"/>
      <sheetName val="Tramo IV (Alt.&quot;B&quot;)"/>
      <sheetName val="Tramo V"/>
      <sheetName val="Tramo V (Alt. &quot;B&quot;)"/>
      <sheetName val="ANALPRECVI"/>
      <sheetName val="MATERIALES"/>
      <sheetName val="OBRAMANO"/>
      <sheetName val="EQUIPOS"/>
      <sheetName val="SUB-CONTRATOS"/>
      <sheetName val="Tramo IV (2)"/>
      <sheetName val="Listado Equipos a utilizar"/>
      <sheetName val="Analisis"/>
      <sheetName val="A-civil"/>
      <sheetName val="MOV"/>
      <sheetName val="CAMPAMENTO2"/>
      <sheetName val="ingenieria"/>
      <sheetName val="MANT.TRANSITO"/>
      <sheetName val="Analisis de Costos Aceras"/>
      <sheetName val="Tramo_I"/>
      <sheetName val="Tramo_I_(alt__&quot;B&quot;)"/>
      <sheetName val="Tramo_II"/>
      <sheetName val="Tramo_II_(alt_&quot;B&quot;)"/>
      <sheetName val="Tramo_III"/>
      <sheetName val="Tramo_III_(Alt__&quot;B&quot;)"/>
      <sheetName val="Tramo_IV"/>
      <sheetName val="Tramo_IV_(Alt_&quot;B&quot;)"/>
      <sheetName val="Tramo_V"/>
      <sheetName val="Tramo_V_(Alt__&quot;B&quot;)"/>
      <sheetName val="Tramo_IV_(2)"/>
      <sheetName val="Listado_Equipos_a_utilizar"/>
      <sheetName val="Mat"/>
      <sheetName val="anal term"/>
      <sheetName val="Jornal"/>
      <sheetName val="Insumos"/>
      <sheetName val="Análisis"/>
      <sheetName val="M.O."/>
      <sheetName val="Ins"/>
      <sheetName val="Ana"/>
      <sheetName val="Análisis de Precios"/>
      <sheetName val="Sheet4"/>
      <sheetName val="Sheet5"/>
      <sheetName val="Preferencias"/>
      <sheetName val="Cuantía"/>
      <sheetName val="AISC 13th Ed. Properties Viewer"/>
      <sheetName val="Puertas-Ventanas"/>
      <sheetName val="Finanzas"/>
      <sheetName val="Recursos"/>
      <sheetName val="Rendimiento"/>
      <sheetName val="Personal"/>
      <sheetName val="Presupuesto-Zapata Aislada"/>
      <sheetName val="Mezcla"/>
      <sheetName val="insumo"/>
      <sheetName val="Tramo_I1"/>
      <sheetName val="Tramo_I_(alt__&quot;B&quot;)1"/>
      <sheetName val="Tramo_II1"/>
      <sheetName val="Tramo_II_(alt_&quot;B&quot;)1"/>
      <sheetName val="Tramo_III1"/>
      <sheetName val="Tramo_III_(Alt__&quot;B&quot;)1"/>
      <sheetName val="Tramo_IV1"/>
      <sheetName val="Tramo_IV_(Alt_&quot;B&quot;)1"/>
      <sheetName val="Tramo_V1"/>
      <sheetName val="Tramo_V_(Alt__&quot;B&quot;)1"/>
      <sheetName val="Tramo_IV_(2)1"/>
      <sheetName val="Listado_Equipos_a_utilizar1"/>
      <sheetName val="Analisis_de_Costos_Aceras"/>
      <sheetName val="MANT_TRANSITO"/>
      <sheetName val="anal_term"/>
      <sheetName val="M_O_"/>
      <sheetName val="Tramo_I2"/>
      <sheetName val="Tramo_I_(alt__&quot;B&quot;)2"/>
      <sheetName val="Tramo_II2"/>
      <sheetName val="Tramo_II_(alt_&quot;B&quot;)2"/>
      <sheetName val="Tramo_III2"/>
      <sheetName val="Tramo_III_(Alt__&quot;B&quot;)2"/>
      <sheetName val="Tramo_IV2"/>
      <sheetName val="Tramo_IV_(Alt_&quot;B&quot;)2"/>
      <sheetName val="Tramo_V2"/>
      <sheetName val="Tramo_V_(Alt__&quot;B&quot;)2"/>
      <sheetName val="Tramo_IV_(2)2"/>
      <sheetName val="Listado_Equipos_a_utilizar2"/>
      <sheetName val="Analisis_de_Costos_Aceras1"/>
      <sheetName val="MANT_TRANSITO1"/>
      <sheetName val="anal_term1"/>
      <sheetName val="M_O_1"/>
      <sheetName val="Tramo_I3"/>
      <sheetName val="Tramo_I_(alt__&quot;B&quot;)3"/>
      <sheetName val="Tramo_II3"/>
      <sheetName val="Tramo_II_(alt_&quot;B&quot;)3"/>
      <sheetName val="Tramo_III3"/>
      <sheetName val="Tramo_III_(Alt__&quot;B&quot;)3"/>
      <sheetName val="Tramo_IV3"/>
      <sheetName val="Tramo_IV_(Alt_&quot;B&quot;)3"/>
      <sheetName val="Tramo_V3"/>
      <sheetName val="Tramo_V_(Alt__&quot;B&quot;)3"/>
      <sheetName val="Tramo_IV_(2)3"/>
      <sheetName val="Listado_Equipos_a_utilizar3"/>
      <sheetName val="Analisis_de_Costos_Aceras2"/>
      <sheetName val="MANT_TRANSITO2"/>
      <sheetName val="anal_term2"/>
      <sheetName val="M_O_2"/>
      <sheetName val="Tramo_I4"/>
      <sheetName val="Tramo_I_(alt__&quot;B&quot;)4"/>
      <sheetName val="Tramo_II4"/>
      <sheetName val="Tramo_II_(alt_&quot;B&quot;)4"/>
      <sheetName val="Tramo_III4"/>
      <sheetName val="Tramo_III_(Alt__&quot;B&quot;)4"/>
      <sheetName val="Tramo_IV4"/>
      <sheetName val="Tramo_IV_(Alt_&quot;B&quot;)4"/>
      <sheetName val="Tramo_V4"/>
      <sheetName val="Tramo_V_(Alt__&quot;B&quot;)4"/>
      <sheetName val="Tramo_IV_(2)4"/>
      <sheetName val="Listado_Equipos_a_utilizar4"/>
      <sheetName val="Analisis_de_Costos_Aceras3"/>
      <sheetName val="MANT_TRANSITO3"/>
      <sheetName val="anal_term3"/>
      <sheetName val="M_O_3"/>
      <sheetName val="Tramo_I5"/>
      <sheetName val="Tramo_I_(alt__&quot;B&quot;)5"/>
      <sheetName val="Tramo_II5"/>
      <sheetName val="Tramo_II_(alt_&quot;B&quot;)5"/>
      <sheetName val="Tramo_III5"/>
      <sheetName val="Tramo_III_(Alt__&quot;B&quot;)5"/>
      <sheetName val="Tramo_IV5"/>
      <sheetName val="Tramo_IV_(Alt_&quot;B&quot;)5"/>
      <sheetName val="Tramo_V5"/>
      <sheetName val="Tramo_V_(Alt__&quot;B&quot;)5"/>
      <sheetName val="Tramo_IV_(2)5"/>
      <sheetName val="Listado_Equipos_a_utilizar5"/>
      <sheetName val="Analisis_de_Costos_Aceras4"/>
      <sheetName val="MANT_TRANSITO4"/>
      <sheetName val="anal_term4"/>
      <sheetName val="M_O_4"/>
      <sheetName val="Tramo_I6"/>
      <sheetName val="Tramo_I_(alt__&quot;B&quot;)6"/>
      <sheetName val="Tramo_II6"/>
      <sheetName val="Tramo_II_(alt_&quot;B&quot;)6"/>
      <sheetName val="Tramo_III6"/>
      <sheetName val="Tramo_III_(Alt__&quot;B&quot;)6"/>
      <sheetName val="Tramo_IV6"/>
      <sheetName val="Tramo_IV_(Alt_&quot;B&quot;)6"/>
      <sheetName val="Tramo_V6"/>
      <sheetName val="Tramo_V_(Alt__&quot;B&quot;)6"/>
      <sheetName val="Tramo_IV_(2)6"/>
      <sheetName val="Listado_Equipos_a_utilizar6"/>
      <sheetName val="Analisis_de_Costos_Aceras5"/>
      <sheetName val="MANT_TRANSITO5"/>
      <sheetName val="anal_term5"/>
      <sheetName val="M_O_5"/>
      <sheetName val="Análisis_de_Precios1"/>
      <sheetName val="Análisis_de_Precios"/>
      <sheetName val="caseta de planta"/>
      <sheetName val="Ana. blocks y termin."/>
      <sheetName val="Costos Mano de Obra"/>
      <sheetName val="Insumos materiales"/>
      <sheetName val="Ana. Horm mexc mo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G7">
            <v>281</v>
          </cell>
        </row>
        <row r="10">
          <cell r="G10">
            <v>6.45</v>
          </cell>
        </row>
        <row r="11">
          <cell r="G11">
            <v>250</v>
          </cell>
        </row>
        <row r="12">
          <cell r="G12">
            <v>220</v>
          </cell>
        </row>
        <row r="13">
          <cell r="G13">
            <v>250</v>
          </cell>
        </row>
        <row r="17">
          <cell r="G17">
            <v>70</v>
          </cell>
        </row>
        <row r="32">
          <cell r="G32">
            <v>5800</v>
          </cell>
        </row>
        <row r="33">
          <cell r="G33">
            <v>12.5</v>
          </cell>
        </row>
      </sheetData>
      <sheetData sheetId="12" refreshError="1">
        <row r="43">
          <cell r="F43">
            <v>30</v>
          </cell>
        </row>
        <row r="67">
          <cell r="F67">
            <v>3100</v>
          </cell>
        </row>
        <row r="72">
          <cell r="F72">
            <v>43.4</v>
          </cell>
        </row>
        <row r="74">
          <cell r="F74">
            <v>43.4</v>
          </cell>
        </row>
        <row r="75">
          <cell r="F75">
            <v>37.200000000000003</v>
          </cell>
        </row>
        <row r="76">
          <cell r="F76">
            <v>43.4</v>
          </cell>
        </row>
        <row r="77">
          <cell r="F77">
            <v>43.4</v>
          </cell>
        </row>
        <row r="79">
          <cell r="F79">
            <v>20.09</v>
          </cell>
        </row>
        <row r="81">
          <cell r="F81">
            <v>29.26</v>
          </cell>
        </row>
      </sheetData>
      <sheetData sheetId="13" refreshError="1">
        <row r="8">
          <cell r="I8">
            <v>726.05</v>
          </cell>
        </row>
        <row r="9">
          <cell r="I9">
            <v>512.15</v>
          </cell>
        </row>
        <row r="11">
          <cell r="I11">
            <v>344.75</v>
          </cell>
        </row>
        <row r="13">
          <cell r="I13">
            <v>316.84999999999997</v>
          </cell>
        </row>
        <row r="14">
          <cell r="I14">
            <v>414.5</v>
          </cell>
        </row>
        <row r="15">
          <cell r="I15">
            <v>414.5</v>
          </cell>
        </row>
        <row r="16">
          <cell r="I16">
            <v>791.15</v>
          </cell>
        </row>
        <row r="19">
          <cell r="I19">
            <v>279</v>
          </cell>
        </row>
        <row r="21">
          <cell r="I21">
            <v>58.13</v>
          </cell>
        </row>
        <row r="25">
          <cell r="I25">
            <v>1.7799999999999998</v>
          </cell>
        </row>
        <row r="28">
          <cell r="I28">
            <v>105.75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CTOR D9T"/>
      <sheetName val="TRACTOR D8T "/>
      <sheetName val="TRACTOR D6R"/>
      <sheetName val="PALA 950G"/>
      <sheetName val="Motoniveladora 140H"/>
      <sheetName val="Compactador CS533E"/>
      <sheetName val="Excavadora Cat. 325C"/>
      <sheetName val="Resumen Precio Equipos"/>
      <sheetName val="Comparacion precios unitarios"/>
      <sheetName val="Detalle Partidas"/>
      <sheetName val="Observaciones "/>
      <sheetName val="P.U. Samana"/>
      <sheetName val="BASICO"/>
      <sheetName val="Listado Equipos Propios"/>
      <sheetName val="Materiales"/>
      <sheetName val="O.M. y Salarios"/>
      <sheetName val="Posesion Camion"/>
      <sheetName val="Posesion Camion Empirico OK"/>
      <sheetName val="Posesion RM 250 Julio"/>
      <sheetName val="TRACTOR D7H"/>
      <sheetName val="PALA 950E"/>
      <sheetName val="GRADER 12G"/>
      <sheetName val="Modelo de P.U."/>
      <sheetName val="Costo Horario D9N"/>
      <sheetName val="Determinación de Rendimientos"/>
      <sheetName val="Determinación de Rendimient (2)"/>
      <sheetName val="Determinación de Rendimient (3)"/>
      <sheetName val="P.U. Excavación Roca con Ripp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13">
          <cell r="I13">
            <v>5208.2</v>
          </cell>
        </row>
        <row r="16">
          <cell r="I16">
            <v>2686.62</v>
          </cell>
        </row>
        <row r="27">
          <cell r="C27">
            <v>0.08</v>
          </cell>
        </row>
        <row r="28">
          <cell r="C28">
            <v>0.04</v>
          </cell>
        </row>
        <row r="30">
          <cell r="C30">
            <v>0.01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 refreshError="1">
        <row r="39">
          <cell r="G39">
            <v>37.200000000000003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STO DGO"/>
      <sheetName val="PRES. BOCA NUEVA"/>
      <sheetName val="CONTRARO SEÑALIZACIONES"/>
      <sheetName val="Senalizacion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Presup."/>
      <sheetName val="LISTADO INSUMOS DEL 2000"/>
      <sheetName val="PRESUP. HOSPIT. VERON"/>
      <sheetName val="Insumos"/>
      <sheetName val="Análisis de Precios"/>
      <sheetName val="Resumen Precio Equipos"/>
      <sheetName val="O.M. y Salarios"/>
      <sheetName val="Materiale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  <sheetName val="TC-C27"/>
      <sheetName val="EX-V28"/>
      <sheetName val="RV-C13"/>
      <sheetName val="RV-C28"/>
      <sheetName val="EXC. QMC"/>
      <sheetName val="RV-H27"/>
      <sheetName val="EX-C36"/>
      <sheetName val="CF-C12"/>
      <sheetName val="EX-C37"/>
      <sheetName val="EX-C20"/>
      <sheetName val="EX-C24"/>
      <sheetName val="TRACT.MINA"/>
      <sheetName val="EX-C38"/>
      <sheetName val="EX-C27"/>
      <sheetName val="EX-C42"/>
      <sheetName val="% Ralenti CF-C12."/>
      <sheetName val="% Ralenti EXC."/>
      <sheetName val="% Ralenti EXC. (2)"/>
      <sheetName val="REND."/>
      <sheetName val="Produccion"/>
      <sheetName val="trac"/>
      <sheetName val="T. HORA"/>
      <sheetName val="Base de Dato"/>
      <sheetName val="Precio"/>
      <sheetName val="ANALISIS_STO_DGO2"/>
      <sheetName val="PRES__BOCA_NUEVA2"/>
      <sheetName val="CONTRARO_SEÑALIZACIONES2"/>
      <sheetName val="EDIFICIO_COUNTERS"/>
      <sheetName val="LISTADO_INSUMOS_DEL_2000"/>
      <sheetName val="Presup_"/>
      <sheetName val="Análisis_de_Precios"/>
      <sheetName val="Resumen_Precio_Equipos"/>
      <sheetName val="O_M__y_Salarios"/>
      <sheetName val="Analisis de precios SURFACE"/>
      <sheetName val="Sheet1"/>
      <sheetName val="Sheet2"/>
      <sheetName val="Sheet3"/>
      <sheetName val="ANALISIS_STO_DGO3"/>
      <sheetName val="PRES__BOCA_NUEVA3"/>
      <sheetName val="CONTRARO_SEÑALIZACIONES3"/>
      <sheetName val="EDIFICIO_COUNTERS1"/>
      <sheetName val="LISTADO_INSUMOS_DEL_20001"/>
      <sheetName val="Presup_1"/>
      <sheetName val="Los Ángeles (Fase II)"/>
      <sheetName val="MANO DE OBRA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 refreshError="1"/>
      <sheetData sheetId="62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Insumos"/>
      <sheetName val="Resumen Precio Equipos"/>
      <sheetName val="O.M. y Salarios"/>
      <sheetName val="M.O."/>
      <sheetName val="MATERIALES LISTADO"/>
      <sheetName val="ANALISIS PARTIDAS CARRET."/>
      <sheetName val="Analisis_Contrato"/>
      <sheetName val="Resumen_Precio_Equipos"/>
      <sheetName val="O_M__y_Salarios"/>
      <sheetName val="M_O_"/>
      <sheetName val="MATERIALES_LISTADO"/>
      <sheetName val="ANALISIS_PARTIDAS_CARRET_"/>
      <sheetName val="Analisis_Contrato1"/>
      <sheetName val="Resumen_Precio_Equipos1"/>
      <sheetName val="O_M__y_Salarios1"/>
      <sheetName val="M_O_1"/>
      <sheetName val="MATERIALES_LISTADO1"/>
      <sheetName val="ANALISIS_PARTIDAS_CARRET_1"/>
      <sheetName val="Analisis_Contrato2"/>
      <sheetName val="Resumen_Precio_Equipos2"/>
      <sheetName val="O_M__y_Salarios2"/>
      <sheetName val="M_O_2"/>
      <sheetName val="MATERIALES_LISTADO2"/>
      <sheetName val="ANALISIS_PARTIDAS_CARRET_2"/>
      <sheetName val="Analisis_Contrato3"/>
      <sheetName val="Resumen_Precio_Equipos3"/>
      <sheetName val="O_M__y_Salarios3"/>
      <sheetName val="M_O_3"/>
      <sheetName val="MATERIALES_LISTADO3"/>
      <sheetName val="ANALISIS_PARTIDAS_CARRET_3"/>
      <sheetName val="Analisis_Contrato4"/>
      <sheetName val="Resumen_Precio_Equipos4"/>
      <sheetName val="O_M__y_Salarios4"/>
      <sheetName val="M_O_4"/>
      <sheetName val="MATERIALES_LISTADO4"/>
      <sheetName val="ANALISIS_PARTIDAS_CARRET_4"/>
      <sheetName val="Analisis_Contrato5"/>
      <sheetName val="Resumen_Precio_Equipos5"/>
      <sheetName val="O_M__y_Salarios5"/>
      <sheetName val="M_O_5"/>
      <sheetName val="MATERIALES_LISTADO5"/>
      <sheetName val="ANALISIS_PARTIDAS_CARRET_5"/>
    </sheetNames>
    <sheetDataSet>
      <sheetData sheetId="0"/>
      <sheetData sheetId="1" refreshError="1">
        <row r="11">
          <cell r="C11">
            <v>268</v>
          </cell>
        </row>
        <row r="14">
          <cell r="C14">
            <v>830</v>
          </cell>
        </row>
      </sheetData>
      <sheetData sheetId="2" refreshError="1">
        <row r="4">
          <cell r="B4">
            <v>689.6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Ca|culo"/>
      <sheetName val="Insumos"/>
      <sheetName val="analisis"/>
      <sheetName val="Analisis_Contrato"/>
      <sheetName val="Analisis_Contrato1"/>
      <sheetName val="Analisis_Contrato2"/>
      <sheetName val="Analisis_Contrato3"/>
      <sheetName val="Analisis_Contrato4"/>
      <sheetName val="Analisis_Contrato5"/>
    </sheetNames>
    <sheetDataSet>
      <sheetData sheetId="0" refreshError="1"/>
      <sheetData sheetId="1" refreshError="1"/>
      <sheetData sheetId="2">
        <row r="3">
          <cell r="B3">
            <v>135</v>
          </cell>
        </row>
        <row r="5">
          <cell r="B5">
            <v>550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Aulas"/>
      <sheetName val="Baños"/>
      <sheetName val="Cocina"/>
      <sheetName val="Administracion"/>
      <sheetName val="Cancha"/>
      <sheetName val="Verja"/>
      <sheetName val="Resu"/>
      <sheetName val="Comentarios"/>
      <sheetName val="Ana"/>
      <sheetName val="Insumos"/>
      <sheetName val="M.O."/>
      <sheetName val="Rendimiento"/>
      <sheetName val="Indice"/>
      <sheetName val="Materiales"/>
      <sheetName val="Resumen Precio Equipos"/>
      <sheetName val="O.M. y Salar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38">
          <cell r="E138">
            <v>281.91000000000003</v>
          </cell>
        </row>
      </sheetData>
      <sheetData sheetId="11" refreshError="1">
        <row r="11">
          <cell r="C11">
            <v>455</v>
          </cell>
        </row>
        <row r="27">
          <cell r="C27">
            <v>44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na"/>
      <sheetName val="MATERIALES LISTADO"/>
      <sheetName val="Insumos"/>
      <sheetName val="Análisis"/>
      <sheetName val="Análisis de Precios"/>
      <sheetName val="MO"/>
      <sheetName val="M.O."/>
      <sheetName val="Mano de Obra"/>
      <sheetName val="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MATERIALES_LISTADO"/>
      <sheetName val="Análisis_de_Precios"/>
      <sheetName val="M_O_"/>
      <sheetName val="Mano_de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MATERIALES_LISTADO1"/>
      <sheetName val="Análisis_de_Precios1"/>
      <sheetName val="M_O_1"/>
      <sheetName val="Mano_de_Obra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MATERIALES_LISTADO2"/>
      <sheetName val="Análisis_de_Precios2"/>
      <sheetName val="M_O_2"/>
      <sheetName val="Mano_de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MATERIALES_LISTADO3"/>
      <sheetName val="Análisis_de_Precios3"/>
      <sheetName val="M_O_3"/>
      <sheetName val="Mano_de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MATERIALES_LISTADO4"/>
      <sheetName val="Análisis_de_Precios4"/>
      <sheetName val="M_O_4"/>
      <sheetName val="Mano_de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MATERIALES_LISTADO5"/>
      <sheetName val="Análisis_de_Precios5"/>
      <sheetName val="M_O_5"/>
      <sheetName val="Mano_de_Obra5"/>
      <sheetName val="analisis"/>
      <sheetName val="MATERIALES"/>
      <sheetName val="OBRAMANO"/>
      <sheetName val="EQUIP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83">
          <cell r="C183">
            <v>351.48</v>
          </cell>
        </row>
        <row r="2234">
          <cell r="I2234">
            <v>5287.3739999999998</v>
          </cell>
        </row>
        <row r="2356">
          <cell r="F2356">
            <v>43.914999999999999</v>
          </cell>
        </row>
        <row r="2357">
          <cell r="F2357">
            <v>58.95</v>
          </cell>
        </row>
        <row r="2358">
          <cell r="F2358">
            <v>225.58800000000002</v>
          </cell>
        </row>
        <row r="2521">
          <cell r="S2521">
            <v>1495.8779999999999</v>
          </cell>
        </row>
        <row r="2682">
          <cell r="F2682">
            <v>60.85</v>
          </cell>
        </row>
        <row r="2683">
          <cell r="F2683">
            <v>14.549999999999999</v>
          </cell>
        </row>
        <row r="2684">
          <cell r="F2684">
            <v>170.22</v>
          </cell>
        </row>
      </sheetData>
      <sheetData sheetId="7" refreshError="1">
        <row r="1139">
          <cell r="F1139">
            <v>14642.429999999998</v>
          </cell>
        </row>
      </sheetData>
      <sheetData sheetId="8" refreshError="1">
        <row r="15">
          <cell r="D15">
            <v>1240</v>
          </cell>
        </row>
        <row r="62">
          <cell r="D62">
            <v>750</v>
          </cell>
        </row>
        <row r="99">
          <cell r="D99">
            <v>1744</v>
          </cell>
        </row>
        <row r="155">
          <cell r="D155">
            <v>3029.22</v>
          </cell>
        </row>
        <row r="156">
          <cell r="D156">
            <v>5152</v>
          </cell>
        </row>
        <row r="157">
          <cell r="D157">
            <v>5152</v>
          </cell>
        </row>
        <row r="160">
          <cell r="D160">
            <v>5800</v>
          </cell>
        </row>
        <row r="163">
          <cell r="D163">
            <v>5800</v>
          </cell>
        </row>
      </sheetData>
      <sheetData sheetId="9" refreshError="1">
        <row r="224">
          <cell r="G224">
            <v>492.69114999999999</v>
          </cell>
        </row>
        <row r="251">
          <cell r="G251">
            <v>505.60194999999993</v>
          </cell>
        </row>
        <row r="958">
          <cell r="G958">
            <v>879.60915</v>
          </cell>
        </row>
        <row r="1219">
          <cell r="G1219">
            <v>83.95</v>
          </cell>
        </row>
        <row r="1279">
          <cell r="G1279">
            <v>164.05</v>
          </cell>
        </row>
        <row r="1794">
          <cell r="F1794">
            <v>192.45389</v>
          </cell>
        </row>
        <row r="1808">
          <cell r="F1808">
            <v>50.088949999999997</v>
          </cell>
        </row>
        <row r="1819">
          <cell r="F1819">
            <v>567.19946200000004</v>
          </cell>
        </row>
      </sheetData>
      <sheetData sheetId="10" refreshError="1">
        <row r="552">
          <cell r="F552">
            <v>299.31</v>
          </cell>
        </row>
      </sheetData>
      <sheetData sheetId="11" refreshError="1">
        <row r="183">
          <cell r="C183">
            <v>351.48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3320">
          <cell r="F3320">
            <v>114.45909</v>
          </cell>
        </row>
        <row r="3329">
          <cell r="F3329">
            <v>176.85633999999999</v>
          </cell>
        </row>
        <row r="3459">
          <cell r="F3459">
            <v>737.17365130498786</v>
          </cell>
        </row>
        <row r="3512">
          <cell r="F3512">
            <v>1340.6621825396824</v>
          </cell>
        </row>
        <row r="3522">
          <cell r="F3522">
            <v>219.82928999999999</v>
          </cell>
        </row>
        <row r="3537">
          <cell r="F3537">
            <v>579.17847000000017</v>
          </cell>
        </row>
        <row r="3554">
          <cell r="F3554">
            <v>77.759999999999991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>
        <row r="1139">
          <cell r="F1139">
            <v>14642.429999999998</v>
          </cell>
        </row>
      </sheetData>
      <sheetData sheetId="50">
        <row r="224">
          <cell r="G224">
            <v>492.69114999999999</v>
          </cell>
        </row>
      </sheetData>
      <sheetData sheetId="51">
        <row r="552">
          <cell r="F552">
            <v>299.31</v>
          </cell>
        </row>
      </sheetData>
      <sheetData sheetId="52">
        <row r="183">
          <cell r="C183">
            <v>351.48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1139">
          <cell r="F1139">
            <v>14642.429999999998</v>
          </cell>
        </row>
      </sheetData>
      <sheetData sheetId="72">
        <row r="224">
          <cell r="G224">
            <v>492.69114999999999</v>
          </cell>
        </row>
      </sheetData>
      <sheetData sheetId="73">
        <row r="552">
          <cell r="F552">
            <v>299.31</v>
          </cell>
        </row>
      </sheetData>
      <sheetData sheetId="74">
        <row r="183">
          <cell r="C183">
            <v>351.48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Ins"/>
      <sheetName val="M.O."/>
      <sheetName val="Ins 2"/>
      <sheetName val="Insumos"/>
      <sheetName val="Analisis Unitarios"/>
      <sheetName val="Cargas Sociales"/>
      <sheetName val="Datos a Project"/>
      <sheetName val="Tarifas de Alquiler de Equipo"/>
      <sheetName val="Analisis_Contrato"/>
      <sheetName val="M_O_"/>
      <sheetName val="Ins_2"/>
      <sheetName val="Analisis_Unitarios"/>
      <sheetName val="Cargas_Sociales"/>
      <sheetName val="Datos_a_Project"/>
      <sheetName val="Tarifas_de_Alquiler_de_Equipo"/>
      <sheetName val="Analisis_Contrato1"/>
      <sheetName val="M_O_1"/>
      <sheetName val="Ins_21"/>
      <sheetName val="Analisis_Unitarios1"/>
      <sheetName val="Cargas_Sociales1"/>
      <sheetName val="Datos_a_Project1"/>
      <sheetName val="Tarifas_de_Alquiler_de_Equipo1"/>
      <sheetName val="Analisis_Contrato2"/>
      <sheetName val="M_O_2"/>
      <sheetName val="Ins_22"/>
      <sheetName val="Analisis_Unitarios2"/>
      <sheetName val="Cargas_Sociales2"/>
      <sheetName val="Datos_a_Project2"/>
      <sheetName val="Tarifas_de_Alquiler_de_Equipo2"/>
      <sheetName val="Analisis_Contrato3"/>
      <sheetName val="M_O_3"/>
      <sheetName val="Ins_23"/>
      <sheetName val="Analisis_Unitarios3"/>
      <sheetName val="Cargas_Sociales3"/>
      <sheetName val="Datos_a_Project3"/>
      <sheetName val="Tarifas_de_Alquiler_de_Equipo3"/>
      <sheetName val="Analisis_Contrato4"/>
      <sheetName val="M_O_4"/>
      <sheetName val="Ins_24"/>
      <sheetName val="Analisis_Unitarios4"/>
      <sheetName val="Cargas_Sociales4"/>
      <sheetName val="Datos_a_Project4"/>
      <sheetName val="Tarifas_de_Alquiler_de_Equipo4"/>
      <sheetName val="Analisis_Contrato5"/>
      <sheetName val="M_O_5"/>
      <sheetName val="Ins_25"/>
      <sheetName val="Analisis_Unitarios5"/>
      <sheetName val="Cargas_Sociales5"/>
      <sheetName val="Datos_a_Project5"/>
      <sheetName val="Tarifas_de_Alquiler_de_Equipo5"/>
    </sheetNames>
    <sheetDataSet>
      <sheetData sheetId="0">
        <row r="11">
          <cell r="C11">
            <v>268</v>
          </cell>
        </row>
      </sheetData>
      <sheetData sheetId="1" refreshError="1">
        <row r="11">
          <cell r="C11">
            <v>268</v>
          </cell>
        </row>
        <row r="16">
          <cell r="B16">
            <v>4387.5</v>
          </cell>
        </row>
        <row r="20">
          <cell r="C20">
            <v>511</v>
          </cell>
        </row>
        <row r="21">
          <cell r="C21">
            <v>639</v>
          </cell>
        </row>
        <row r="22">
          <cell r="C22">
            <v>345</v>
          </cell>
        </row>
      </sheetData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Ins"/>
      <sheetName val="M.O."/>
      <sheetName val="Ins 2"/>
      <sheetName val="Insumos"/>
    </sheetNames>
    <sheetDataSet>
      <sheetData sheetId="0" refreshError="1"/>
      <sheetData sheetId="1" refreshError="1">
        <row r="11">
          <cell r="C11">
            <v>268</v>
          </cell>
        </row>
        <row r="16">
          <cell r="B16">
            <v>4387.5</v>
          </cell>
        </row>
        <row r="20">
          <cell r="C20">
            <v>511</v>
          </cell>
        </row>
        <row r="21">
          <cell r="C21">
            <v>639</v>
          </cell>
        </row>
        <row r="22">
          <cell r="C22">
            <v>345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 Original"/>
      <sheetName val="Presup Corregido"/>
      <sheetName val="Analisis BC"/>
      <sheetName val="Materiales"/>
      <sheetName val="M.O."/>
      <sheetName val="Insumos"/>
      <sheetName val="OBRAMANO"/>
      <sheetName val="Análisis"/>
      <sheetName val="qqVgas"/>
      <sheetName val="Trabajos Generales"/>
    </sheetNames>
    <sheetDataSet>
      <sheetData sheetId="0">
        <row r="32">
          <cell r="H32">
            <v>206.91000000000003</v>
          </cell>
        </row>
      </sheetData>
      <sheetData sheetId="1">
        <row r="32">
          <cell r="H32">
            <v>206.91000000000003</v>
          </cell>
        </row>
      </sheetData>
      <sheetData sheetId="2" refreshError="1">
        <row r="32">
          <cell r="H32">
            <v>206.91000000000003</v>
          </cell>
        </row>
        <row r="60">
          <cell r="H60">
            <v>120.8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OS"/>
      <sheetName val="PU"/>
      <sheetName val="SERVICIOS"/>
      <sheetName val="Presupuesto"/>
      <sheetName val="Programa de Trabajo"/>
      <sheetName val="Graficas"/>
      <sheetName val="Uso de Equipos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SALARIOS"/>
      <sheetName val="MATERIALES"/>
      <sheetName val="Analisis BC"/>
      <sheetName val="O.M. y Salarios"/>
      <sheetName val="MO"/>
      <sheetName val="Gastos Generales y Factores"/>
      <sheetName val="Listado Mano de Obra"/>
      <sheetName val="Listado Completo de Equipos"/>
      <sheetName val="Progr. Mensual"/>
      <sheetName val="Lista de Materiales"/>
      <sheetName val="Ingenieria"/>
      <sheetName val="Lista de Insumos K-CC 146-148"/>
      <sheetName val="Pres. Nav. Pto Plata"/>
      <sheetName val="PLANTA 150-200 TPH"/>
      <sheetName val="Trabajos Generales"/>
      <sheetName val="PRECIOS_ELE"/>
      <sheetName val="Programa_de_Trabajo"/>
      <sheetName val="Uso_de_Equipos"/>
      <sheetName val="Cargas Sociales"/>
      <sheetName val="Analisis Unit. "/>
      <sheetName val="Analisis Unitarios"/>
      <sheetName val="Tarifas de Alquiler de Equipo"/>
      <sheetName val="ANALISIS HORMIGON ARMADO"/>
      <sheetName val="EST N. DE OVANDO CENTRAL (MOD. "/>
      <sheetName val="analisis sto dgo"/>
      <sheetName val="Precio"/>
      <sheetName val="Programa_de_Trabajo1"/>
      <sheetName val="Uso_de_Equipos1"/>
      <sheetName val="Analisis_BC"/>
      <sheetName val="O_M__y_Salarios"/>
      <sheetName val="Gastos_Generales_y_Factores"/>
      <sheetName val="Listado_Mano_de_Obra"/>
      <sheetName val="Listado_Completo_de_Equipos"/>
      <sheetName val="Progr__Mensual"/>
      <sheetName val="Lista_de_Materiales"/>
      <sheetName val="Lista_de_Insumos_K-CC_146-148"/>
      <sheetName val="Pres__Nav__Pto_Plata"/>
      <sheetName val="PLANTA_150-200_TPH"/>
      <sheetName val="Trabajos_Generales"/>
      <sheetName val="Cargas_Sociales"/>
      <sheetName val="Analisis_Unit__"/>
      <sheetName val="Analisis_Unitarios"/>
      <sheetName val="Tarifas_de_Alquiler_de_Equipo"/>
      <sheetName val="ANALISIS_HORMIGON_ARMADO"/>
      <sheetName val="Programa_de_Trabajo2"/>
      <sheetName val="Uso_de_Equipos2"/>
      <sheetName val="Analisis_BC1"/>
      <sheetName val="O_M__y_Salarios1"/>
      <sheetName val="Gastos_Generales_y_Factores1"/>
      <sheetName val="Listado_Mano_de_Obra1"/>
      <sheetName val="Listado_Completo_de_Equipos1"/>
      <sheetName val="Progr__Mensual1"/>
      <sheetName val="Lista_de_Materiales1"/>
      <sheetName val="Lista_de_Insumos_K-CC_146-1481"/>
      <sheetName val="Pres__Nav__Pto_Plata1"/>
      <sheetName val="PLANTA_150-200_TPH1"/>
      <sheetName val="Trabajos_Generales1"/>
      <sheetName val="Cargas_Sociales1"/>
      <sheetName val="Analisis_Unit__1"/>
      <sheetName val="Analisis_Unitarios1"/>
      <sheetName val="Tarifas_de_Alquiler_de_Equipo1"/>
      <sheetName val="ANALISIS_HORMIGON_ARMADO1"/>
      <sheetName val="analisis_sto_dgo1"/>
      <sheetName val="analisis_sto_dgo"/>
      <sheetName val="Programa_de_Trabajo3"/>
      <sheetName val="Uso_de_Equipos3"/>
      <sheetName val="Analisis_BC2"/>
      <sheetName val="O_M__y_Salarios2"/>
      <sheetName val="Gastos_Generales_y_Factores2"/>
      <sheetName val="Listado_Mano_de_Obra2"/>
      <sheetName val="Listado_Completo_de_Equipos2"/>
      <sheetName val="Progr__Mensual2"/>
      <sheetName val="Lista_de_Materiales2"/>
      <sheetName val="Lista_de_Insumos_K-CC_146-1482"/>
      <sheetName val="Pres__Nav__Pto_Plata2"/>
      <sheetName val="PLANTA_150-200_TPH2"/>
      <sheetName val="Trabajos_Generales2"/>
      <sheetName val="Cargas_Sociales2"/>
      <sheetName val="Analisis_Unit__2"/>
      <sheetName val="Analisis_Unitarios2"/>
      <sheetName val="Tarifas_de_Alquiler_de_Equipo2"/>
      <sheetName val="ANALISIS_HORMIGON_ARMADO2"/>
      <sheetName val="Programa_de_Trabajo4"/>
      <sheetName val="Uso_de_Equipos4"/>
      <sheetName val="Analisis_BC3"/>
      <sheetName val="O_M__y_Salarios3"/>
      <sheetName val="Gastos_Generales_y_Factores3"/>
      <sheetName val="Listado_Mano_de_Obra3"/>
      <sheetName val="Listado_Completo_de_Equipos3"/>
      <sheetName val="Progr__Mensual3"/>
      <sheetName val="Lista_de_Materiales3"/>
      <sheetName val="Lista_de_Insumos_K-CC_146-1483"/>
      <sheetName val="Pres__Nav__Pto_Plata3"/>
      <sheetName val="PLANTA_150-200_TPH3"/>
      <sheetName val="Trabajos_Generales3"/>
      <sheetName val="Cargas_Sociales3"/>
      <sheetName val="Analisis_Unit__3"/>
      <sheetName val="Analisis_Unitarios3"/>
      <sheetName val="Tarifas_de_Alquiler_de_Equipo3"/>
      <sheetName val="ANALISIS_HORMIGON_ARMADO3"/>
      <sheetName val="Resumen Precio Equipos"/>
      <sheetName val="Programa_de_Trabajo5"/>
      <sheetName val="Uso_de_Equipos5"/>
      <sheetName val="Analisis_BC4"/>
      <sheetName val="O_M__y_Salarios4"/>
      <sheetName val="Gastos_Generales_y_Factores4"/>
      <sheetName val="Listado_Mano_de_Obra4"/>
      <sheetName val="Listado_Completo_de_Equipos4"/>
      <sheetName val="Progr__Mensual4"/>
      <sheetName val="Lista_de_Materiales4"/>
      <sheetName val="Lista_de_Insumos_K-CC_146-1484"/>
      <sheetName val="Pres__Nav__Pto_Plata4"/>
      <sheetName val="PLANTA_150-200_TPH4"/>
      <sheetName val="Trabajos_Generales4"/>
      <sheetName val="Cargas_Sociales4"/>
      <sheetName val="Analisis_Unit__4"/>
      <sheetName val="Analisis_Unitarios4"/>
      <sheetName val="Tarifas_de_Alquiler_de_Equipo4"/>
      <sheetName val="ANALISIS_HORMIGON_ARMADO4"/>
      <sheetName val="Programa_de_Trabajo6"/>
      <sheetName val="Uso_de_Equipos6"/>
      <sheetName val="Analisis_BC5"/>
      <sheetName val="O_M__y_Salarios5"/>
      <sheetName val="Gastos_Generales_y_Factores5"/>
      <sheetName val="Listado_Mano_de_Obra5"/>
      <sheetName val="Listado_Completo_de_Equipos5"/>
      <sheetName val="Progr__Mensual5"/>
      <sheetName val="Lista_de_Materiales5"/>
      <sheetName val="Lista_de_Insumos_K-CC_146-1485"/>
      <sheetName val="Pres__Nav__Pto_Plata5"/>
      <sheetName val="PLANTA_150-200_TPH5"/>
      <sheetName val="Trabajos_Generales5"/>
      <sheetName val="Cargas_Sociales5"/>
      <sheetName val="Analisis_Unit__5"/>
      <sheetName val="Analisis_Unitarios5"/>
      <sheetName val="Tarifas_de_Alquiler_de_Equipo5"/>
      <sheetName val="ANALISIS_HORMIGON_ARMADO5"/>
      <sheetName val="analisis"/>
      <sheetName val="Sheet4"/>
      <sheetName val="Sheet5"/>
      <sheetName val="Insumos"/>
      <sheetName val="Análisis de Precios"/>
    </sheetNames>
    <sheetDataSet>
      <sheetData sheetId="0" refreshError="1">
        <row r="13">
          <cell r="D13">
            <v>500</v>
          </cell>
        </row>
        <row r="14">
          <cell r="D14">
            <v>990</v>
          </cell>
        </row>
        <row r="27">
          <cell r="D27">
            <v>2.8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/>
      <sheetData sheetId="157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ros Vigas Entrepiso"/>
      <sheetName val="Aceros columnas n1-2"/>
      <sheetName val="Acero Zapata"/>
      <sheetName val="Res Cuantia N1-2"/>
      <sheetName val="Res Cuantia Z"/>
      <sheetName val="INSUMOSJES"/>
      <sheetName val="cot.puer.ven"/>
      <sheetName val="insumos"/>
      <sheetName val="subida"/>
      <sheetName val="ORQUIDEA TIPO A"/>
      <sheetName val="analisis1"/>
      <sheetName val="med.mov.de tierras"/>
      <sheetName val="med.superestruc."/>
      <sheetName val="med.terminacion"/>
      <sheetName val="TERMINACION"/>
      <sheetName val="INSTALACIONES"/>
      <sheetName val="MOVIMIENTO DE TIERRAS"/>
      <sheetName val="analisis unitarios"/>
      <sheetName val="SUPERESTRUCTURA"/>
      <sheetName val="PARTIDAS"/>
      <sheetName val="R.CAYENA"/>
      <sheetName val="med.mov.de tierras2"/>
      <sheetName val="factores"/>
      <sheetName val="cotizaciones"/>
      <sheetName val="CONTRARO SEÑALIZACIONES"/>
      <sheetName val="Analisis BC"/>
      <sheetName val="Incremento Precios"/>
      <sheetName val="PARTIDAS NUEVAS"/>
      <sheetName val="LISTA PRECIO"/>
      <sheetName val="caseta transformador"/>
      <sheetName val="ANALISIS STO DGO"/>
      <sheetName val="Ins 2"/>
      <sheetName val="mov. tierra"/>
      <sheetName val="Ins"/>
      <sheetName val="Insumos (2)"/>
      <sheetName val="Aceros_Vigas_Entrepiso"/>
      <sheetName val="Aceros_columnas_n1-2"/>
      <sheetName val="Acero_Zapata"/>
      <sheetName val="Res_Cuantia_N1-2"/>
      <sheetName val="Res_Cuantia_Z"/>
      <sheetName val="cot_puer_ven"/>
      <sheetName val="ORQUIDEA_TIPO_A"/>
      <sheetName val="med_mov_de_tierras"/>
      <sheetName val="med_superestruc_"/>
      <sheetName val="med_terminacion"/>
      <sheetName val="MOVIMIENTO_DE_TIERRAS"/>
      <sheetName val="analisis_unitarios"/>
      <sheetName val="R_CAYENA"/>
      <sheetName val="med_mov_de_tierras2"/>
      <sheetName val="CONTRARO_SEÑALIZACIONES"/>
      <sheetName val="Analisis_BC"/>
      <sheetName val="Incremento_Precios"/>
      <sheetName val="PARTIDAS_NUEVAS"/>
      <sheetName val="ANALISIS_STO_DGO"/>
      <sheetName val="LISTA_PRECIO"/>
      <sheetName val="caseta_transformador"/>
      <sheetName val="Ins_2"/>
      <sheetName val="Insumos_(2)"/>
      <sheetName val="Aceros_Vigas_Entrepiso1"/>
      <sheetName val="Aceros_columnas_n1-21"/>
      <sheetName val="Acero_Zapata1"/>
      <sheetName val="Res_Cuantia_N1-21"/>
      <sheetName val="Res_Cuantia_Z1"/>
      <sheetName val="cot_puer_ven1"/>
      <sheetName val="ORQUIDEA_TIPO_A1"/>
      <sheetName val="med_mov_de_tierras1"/>
      <sheetName val="med_superestruc_1"/>
      <sheetName val="med_terminacion1"/>
      <sheetName val="MOVIMIENTO_DE_TIERRAS1"/>
      <sheetName val="analisis_unitarios1"/>
      <sheetName val="R_CAYENA1"/>
      <sheetName val="med_mov_de_tierras21"/>
      <sheetName val="CONTRARO_SEÑALIZACIONES1"/>
      <sheetName val="Analisis_BC1"/>
      <sheetName val="Incremento_Precios1"/>
      <sheetName val="PARTIDAS_NUEVAS1"/>
      <sheetName val="ANALISIS_STO_DGO1"/>
      <sheetName val="LISTA_PRECIO1"/>
      <sheetName val="caseta_transformador1"/>
      <sheetName val="Ins_21"/>
      <sheetName val="Insumos_(2)1"/>
      <sheetName val="Ana.precios un"/>
      <sheetName val="mov__tierra"/>
      <sheetName val="mov__tierra1"/>
      <sheetName val="Aceros_Vigas_Entrepiso2"/>
      <sheetName val="Aceros_columnas_n1-22"/>
      <sheetName val="Acero_Zapata2"/>
      <sheetName val="Res_Cuantia_N1-22"/>
      <sheetName val="Res_Cuantia_Z2"/>
      <sheetName val="cot_puer_ven2"/>
      <sheetName val="ORQUIDEA_TIPO_A2"/>
      <sheetName val="med_mov_de_tierras3"/>
      <sheetName val="med_superestruc_2"/>
      <sheetName val="med_terminacion2"/>
      <sheetName val="MOVIMIENTO_DE_TIERRAS2"/>
      <sheetName val="analisis_unitarios2"/>
      <sheetName val="R_CAYENA2"/>
      <sheetName val="med_mov_de_tierras22"/>
      <sheetName val="CONTRARO_SEÑALIZACIONES2"/>
      <sheetName val="Analisis_BC2"/>
      <sheetName val="Incremento_Precios2"/>
      <sheetName val="PARTIDAS_NUEVAS2"/>
      <sheetName val="LISTA_PRECIO2"/>
      <sheetName val="caseta_transformador2"/>
      <sheetName val="ANALISIS_STO_DGO2"/>
      <sheetName val="Ins_22"/>
      <sheetName val="mov__tierra2"/>
      <sheetName val="Insumos_(2)2"/>
      <sheetName val="Aceros_Vigas_Entrepiso3"/>
      <sheetName val="Aceros_columnas_n1-23"/>
      <sheetName val="Acero_Zapata3"/>
      <sheetName val="Res_Cuantia_N1-23"/>
      <sheetName val="Res_Cuantia_Z3"/>
      <sheetName val="cot_puer_ven3"/>
      <sheetName val="ORQUIDEA_TIPO_A3"/>
      <sheetName val="med_mov_de_tierras4"/>
      <sheetName val="med_superestruc_3"/>
      <sheetName val="med_terminacion3"/>
      <sheetName val="MOVIMIENTO_DE_TIERRAS3"/>
      <sheetName val="analisis_unitarios3"/>
      <sheetName val="R_CAYENA3"/>
      <sheetName val="med_mov_de_tierras23"/>
      <sheetName val="CONTRARO_SEÑALIZACIONES3"/>
      <sheetName val="Analisis_BC3"/>
      <sheetName val="Incremento_Precios3"/>
      <sheetName val="PARTIDAS_NUEVAS3"/>
      <sheetName val="LISTA_PRECIO3"/>
      <sheetName val="caseta_transformador3"/>
      <sheetName val="ANALISIS_STO_DGO3"/>
      <sheetName val="Ins_23"/>
      <sheetName val="mov__tierra3"/>
      <sheetName val="Insumos_(2)3"/>
      <sheetName val="Aceros_Vigas_Entrepiso4"/>
      <sheetName val="Aceros_columnas_n1-24"/>
      <sheetName val="Acero_Zapata4"/>
      <sheetName val="Res_Cuantia_N1-24"/>
      <sheetName val="Res_Cuantia_Z4"/>
      <sheetName val="cot_puer_ven4"/>
      <sheetName val="ORQUIDEA_TIPO_A4"/>
      <sheetName val="med_mov_de_tierras5"/>
      <sheetName val="med_superestruc_4"/>
      <sheetName val="med_terminacion4"/>
      <sheetName val="MOVIMIENTO_DE_TIERRAS4"/>
      <sheetName val="analisis_unitarios4"/>
      <sheetName val="R_CAYENA4"/>
      <sheetName val="med_mov_de_tierras24"/>
      <sheetName val="CONTRARO_SEÑALIZACIONES4"/>
      <sheetName val="Analisis_BC4"/>
      <sheetName val="Incremento_Precios4"/>
      <sheetName val="PARTIDAS_NUEVAS4"/>
      <sheetName val="LISTA_PRECIO4"/>
      <sheetName val="caseta_transformador4"/>
      <sheetName val="ANALISIS_STO_DGO4"/>
      <sheetName val="Ins_24"/>
      <sheetName val="mov__tierra4"/>
      <sheetName val="Insumos_(2)4"/>
      <sheetName val="Aceros_Vigas_Entrepiso5"/>
      <sheetName val="Aceros_columnas_n1-25"/>
      <sheetName val="Acero_Zapata5"/>
      <sheetName val="Res_Cuantia_N1-25"/>
      <sheetName val="Res_Cuantia_Z5"/>
      <sheetName val="cot_puer_ven5"/>
      <sheetName val="ORQUIDEA_TIPO_A5"/>
      <sheetName val="med_mov_de_tierras6"/>
      <sheetName val="med_superestruc_5"/>
      <sheetName val="med_terminacion5"/>
      <sheetName val="MOVIMIENTO_DE_TIERRAS5"/>
      <sheetName val="analisis_unitarios5"/>
      <sheetName val="R_CAYENA5"/>
      <sheetName val="med_mov_de_tierras25"/>
      <sheetName val="CONTRARO_SEÑALIZACIONES5"/>
      <sheetName val="Analisis_BC5"/>
      <sheetName val="LISTA_PRECIO5"/>
      <sheetName val="caseta_transformador5"/>
      <sheetName val="ANALISIS_STO_DGO5"/>
      <sheetName val="Incremento_Precios5"/>
      <sheetName val="PARTIDAS_NUEVAS5"/>
      <sheetName val="Ins_25"/>
      <sheetName val="mov__tierra5"/>
      <sheetName val="Insumos_(2)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12">
          <cell r="D12">
            <v>0.3</v>
          </cell>
        </row>
      </sheetData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.Z"/>
      <sheetName val="Ac.C"/>
      <sheetName val="Ac.V"/>
      <sheetName val="Ac. M"/>
      <sheetName val="LOSA 27"/>
      <sheetName val="resum.ac "/>
      <sheetName val="Insumos"/>
      <sheetName val="Mezcla"/>
      <sheetName val="Analisis Civil"/>
      <sheetName val="Análisis "/>
      <sheetName val="Presup."/>
      <sheetName val="V.Tierras A"/>
      <sheetName val="V H.A y Muros A"/>
      <sheetName val="Term A"/>
      <sheetName val="Análisis"/>
      <sheetName val="peso"/>
      <sheetName val="M.O."/>
      <sheetName val="INS"/>
      <sheetName val="EST N. DE OVANDO CENTRAL (MOD. "/>
      <sheetName val="mov. tierra"/>
      <sheetName val="Ac_Z"/>
      <sheetName val="Ac_C"/>
      <sheetName val="Ac_V"/>
      <sheetName val="Ac__M"/>
      <sheetName val="LOSA_27"/>
      <sheetName val="resum_ac_"/>
      <sheetName val="Analisis_Civil"/>
      <sheetName val="Análisis_"/>
      <sheetName val="Presup_"/>
      <sheetName val="V_Tierras_A"/>
      <sheetName val="V_H_A_y_Muros_A"/>
      <sheetName val="Term_A"/>
      <sheetName val="Ac_Z1"/>
      <sheetName val="Ac_C1"/>
      <sheetName val="Ac_V1"/>
      <sheetName val="Ac__M1"/>
      <sheetName val="LOSA_271"/>
      <sheetName val="resum_ac_1"/>
      <sheetName val="Analisis_Civil1"/>
      <sheetName val="Análisis_1"/>
      <sheetName val="Presup_1"/>
      <sheetName val="V_Tierras_A1"/>
      <sheetName val="V_H_A_y_Muros_A1"/>
      <sheetName val="Term_A1"/>
      <sheetName val="M_O_"/>
      <sheetName val="Listas"/>
      <sheetName val="MO"/>
      <sheetName val="Presupuesto  US$"/>
      <sheetName val="med.mov.de tierras2"/>
      <sheetName val="analisis1"/>
      <sheetName val="Incremento Precios"/>
      <sheetName val="PARTIDAS NUEV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4">
          <cell r="D14">
            <v>1.4</v>
          </cell>
        </row>
        <row r="16">
          <cell r="D16">
            <v>0.3</v>
          </cell>
        </row>
      </sheetData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>
        <row r="14">
          <cell r="D14">
            <v>1.4</v>
          </cell>
        </row>
      </sheetData>
      <sheetData sheetId="26"/>
      <sheetData sheetId="27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>
        <row r="14">
          <cell r="D14">
            <v>1.4</v>
          </cell>
        </row>
      </sheetData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.000.00"/>
      <sheetName val="02.000.00"/>
      <sheetName val="03.000.00"/>
      <sheetName val="04.000.00"/>
      <sheetName val="05.000.00"/>
      <sheetName val="007.000.00"/>
      <sheetName val="08.000.00"/>
      <sheetName val="09.000.00"/>
      <sheetName val="13.000.00"/>
      <sheetName val="Hoja1"/>
      <sheetName val="INSUMOS"/>
      <sheetName val="15.000.00"/>
      <sheetName val="16.000.00"/>
      <sheetName val="RESUMEN"/>
      <sheetName val="V.Tierras A"/>
      <sheetName val="ANALISIS SEÑAL"/>
      <sheetName val="Materi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261">
          <cell r="F261">
            <v>200</v>
          </cell>
        </row>
        <row r="303">
          <cell r="F303">
            <v>1500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ENTACION"/>
      <sheetName val="PRESENTACION (2)"/>
      <sheetName val="PRESUPUESTO (2)"/>
      <sheetName val="P.U. Const"/>
      <sheetName val="Materiales"/>
      <sheetName val="Salarios"/>
      <sheetName val="Precios"/>
      <sheetName val="EQUIPOS"/>
      <sheetName val="COSTO INDIRECTO"/>
      <sheetName val="OPERADORES EQUIPOS"/>
      <sheetName val="PRESENTACION_(2)"/>
      <sheetName val="PRESUPUESTO_(2)"/>
      <sheetName val="P_U__Const"/>
      <sheetName val="Analisis"/>
      <sheetName val="Insumos (2)"/>
      <sheetName val="M.O."/>
      <sheetName val="Insumos"/>
      <sheetName val="Análisis"/>
      <sheetName val="via"/>
      <sheetName val="MANO DE OBRA"/>
      <sheetName val="med.mov.de tierras2"/>
      <sheetName val="qqVgas"/>
      <sheetName val="PRESENTACION_(2)1"/>
      <sheetName val="PRESUPUESTO_(2)1"/>
      <sheetName val="P_U__Const1"/>
      <sheetName val="COSTO_INDIRECTO"/>
      <sheetName val="OPERADORES_EQUIPOS"/>
      <sheetName val="Insumos_(2)"/>
      <sheetName val="M_O_"/>
      <sheetName val="PRESENTACION_(2)2"/>
      <sheetName val="PRESUPUESTO_(2)2"/>
      <sheetName val="P_U__Const2"/>
      <sheetName val="COSTO_INDIRECTO1"/>
      <sheetName val="OPERADORES_EQUIPOS1"/>
      <sheetName val="Insumos_(2)1"/>
      <sheetName val="M_O_1"/>
      <sheetName val="med_mov_de_tierras21"/>
      <sheetName val="med_mov_de_tierras2"/>
      <sheetName val="PRESENTACION_(2)3"/>
      <sheetName val="PRESUPUESTO_(2)3"/>
      <sheetName val="P_U__Const3"/>
      <sheetName val="COSTO_INDIRECTO2"/>
      <sheetName val="OPERADORES_EQUIPOS2"/>
      <sheetName val="Insumos_(2)2"/>
      <sheetName val="M_O_2"/>
      <sheetName val="PRESENTACION_(2)4"/>
      <sheetName val="PRESUPUESTO_(2)4"/>
      <sheetName val="P_U__Const4"/>
      <sheetName val="COSTO_INDIRECTO3"/>
      <sheetName val="OPERADORES_EQUIPOS3"/>
      <sheetName val="Insumos_(2)3"/>
      <sheetName val="M_O_3"/>
      <sheetName val="Volumenes"/>
      <sheetName val="anal term"/>
      <sheetName val="Ana-Sanit."/>
      <sheetName val="Anal. horm."/>
      <sheetName val="UASD"/>
      <sheetName val="Mat"/>
      <sheetName val="Pu-Sanit."/>
      <sheetName val="PRESENTACION_(2)5"/>
      <sheetName val="PRESUPUESTO_(2)5"/>
      <sheetName val="P_U__Const5"/>
      <sheetName val="COSTO_INDIRECTO4"/>
      <sheetName val="OPERADORES_EQUIPOS4"/>
      <sheetName val="Insumos_(2)4"/>
      <sheetName val="M_O_4"/>
      <sheetName val="PRESENTACION_(2)6"/>
      <sheetName val="PRESUPUESTO_(2)6"/>
      <sheetName val="P_U__Const6"/>
      <sheetName val="COSTO_INDIRECTO5"/>
      <sheetName val="OPERADORES_EQUIPOS5"/>
      <sheetName val="Insumos_(2)5"/>
      <sheetName val="M_O_5"/>
      <sheetName val="Col.Amarre"/>
      <sheetName val="Escalera"/>
      <sheetName val="Muros"/>
      <sheetName val="a"/>
      <sheetName val="Desembolso de Caja"/>
      <sheetName val="lis-prec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5">
          <cell r="K15">
            <v>145</v>
          </cell>
        </row>
      </sheetData>
      <sheetData sheetId="5" refreshError="1">
        <row r="14">
          <cell r="D14">
            <v>45</v>
          </cell>
        </row>
        <row r="16">
          <cell r="D16">
            <v>45</v>
          </cell>
        </row>
      </sheetData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Terminaciones"/>
      <sheetName val="Muros de Block"/>
      <sheetName val="mov. de tierra"/>
      <sheetName val="Demoliciones"/>
      <sheetName val="Mezclas"/>
      <sheetName val="Hormigones"/>
      <sheetName val="Sanitaria"/>
      <sheetName val="Insumos"/>
      <sheetName val="MOJornal"/>
      <sheetName val="Muros_de_Block"/>
      <sheetName val="mov__de_tierra"/>
      <sheetName val="Muros_de_Block1"/>
      <sheetName val="mov__de_tierra1"/>
      <sheetName val="Muros_de_Block2"/>
      <sheetName val="mov__de_tierra2"/>
      <sheetName val="Muros_de_Block3"/>
      <sheetName val="mov__de_tierra3"/>
      <sheetName val="Muros_de_Block4"/>
      <sheetName val="mov__de_tierra4"/>
      <sheetName val="Muros_de_Block5"/>
      <sheetName val="mov__de_tierr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Presupuesto"/>
      <sheetName val="Calculo de cantidades"/>
      <sheetName val="Analisis "/>
      <sheetName val="Equipos "/>
      <sheetName val="Mano de obra "/>
      <sheetName val="Sheet1"/>
      <sheetName val="Sheet2"/>
      <sheetName val="Sheet3"/>
      <sheetName val="Cubicacion"/>
      <sheetName val="m.t C"/>
      <sheetName val="Analisis"/>
      <sheetName val="Salarios"/>
      <sheetName val="mov. de tierra"/>
      <sheetName val="volumen"/>
      <sheetName val="I.HORMIGON"/>
      <sheetName val="PRE Desvio Alcant.  Potable"/>
      <sheetName val="Analisis_Contrato"/>
      <sheetName val="Calculo_de_cantidades"/>
      <sheetName val="Analisis_"/>
      <sheetName val="Equipos_"/>
      <sheetName val="Mano_de_obra_"/>
      <sheetName val="m_t_C"/>
      <sheetName val="mov__de_tierra"/>
      <sheetName val="I_HORMIGON"/>
      <sheetName val="PRE_Desvio_Alcant___Potable"/>
      <sheetName val="Analisis_Contrato1"/>
      <sheetName val="Calculo_de_cantidades1"/>
      <sheetName val="Analisis_1"/>
      <sheetName val="Equipos_1"/>
      <sheetName val="Mano_de_obra_1"/>
      <sheetName val="m_t_C1"/>
      <sheetName val="mov__de_tierra1"/>
      <sheetName val="I_HORMIGON1"/>
      <sheetName val="PRE_Desvio_Alcant___Potable1"/>
      <sheetName val="Analisis_Contrato2"/>
      <sheetName val="Calculo_de_cantidades2"/>
      <sheetName val="Analisis_2"/>
      <sheetName val="Equipos_2"/>
      <sheetName val="Mano_de_obra_2"/>
      <sheetName val="m_t_C2"/>
      <sheetName val="mov__de_tierra2"/>
      <sheetName val="I_HORMIGON2"/>
      <sheetName val="PRE_Desvio_Alcant___Potable2"/>
      <sheetName val="Analisis_Contrato3"/>
      <sheetName val="Calculo_de_cantidades3"/>
      <sheetName val="Analisis_3"/>
      <sheetName val="Equipos_3"/>
      <sheetName val="Mano_de_obra_3"/>
      <sheetName val="m_t_C3"/>
      <sheetName val="mov__de_tierra3"/>
      <sheetName val="I_HORMIGON3"/>
      <sheetName val="PRE_Desvio_Alcant___Potable3"/>
      <sheetName val="Analisis_Contrato4"/>
      <sheetName val="Calculo_de_cantidades4"/>
      <sheetName val="Analisis_4"/>
      <sheetName val="Equipos_4"/>
      <sheetName val="Mano_de_obra_4"/>
      <sheetName val="m_t_C4"/>
      <sheetName val="mov__de_tierra4"/>
      <sheetName val="I_HORMIGON4"/>
      <sheetName val="PRE_Desvio_Alcant___Potable4"/>
      <sheetName val="Analisis_Contrato5"/>
      <sheetName val="Calculo_de_cantidades5"/>
      <sheetName val="Analisis_5"/>
      <sheetName val="Equipos_5"/>
      <sheetName val="Mano_de_obra_5"/>
      <sheetName val="m_t_C5"/>
      <sheetName val="mov__de_tierra5"/>
      <sheetName val="I_HORMIGON5"/>
      <sheetName val="PRE_Desvio_Alcant___Potable5"/>
    </sheetNames>
    <sheetDataSet>
      <sheetData sheetId="0" refreshError="1"/>
      <sheetData sheetId="1" refreshError="1">
        <row r="11">
          <cell r="D11">
            <v>33.5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</sheetNames>
    <sheetDataSet>
      <sheetData sheetId="0" refreshError="1"/>
      <sheetData sheetId="1" refreshError="1">
        <row r="11">
          <cell r="D11">
            <v>33.5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  <sheetName val="MO"/>
      <sheetName val="Insumos"/>
      <sheetName val="Obra de Mano"/>
    </sheetNames>
    <sheetDataSet>
      <sheetData sheetId="0" refreshError="1"/>
      <sheetData sheetId="1" refreshError="1"/>
      <sheetData sheetId="2" refreshError="1">
        <row r="44">
          <cell r="G44">
            <v>135.84</v>
          </cell>
        </row>
      </sheetData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</sheetNames>
    <sheetDataSet>
      <sheetData sheetId="0"/>
      <sheetData sheetId="1"/>
      <sheetData sheetId="2" refreshError="1">
        <row r="44">
          <cell r="G44">
            <v>135.84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med.mov.de tierras"/>
      <sheetName val="MO"/>
      <sheetName val="Materiales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Gastos_Generales"/>
      <sheetName val="Cub__01"/>
      <sheetName val="Analisis_Costo"/>
      <sheetName val="Salarios"/>
      <sheetName val="Senalizacion"/>
      <sheetName val="PRESUPUESTO"/>
      <sheetName val="peso"/>
      <sheetName val="Sheet1"/>
      <sheetName val="Sheet3"/>
      <sheetName val="Materiales y Precios"/>
      <sheetName val="Gastos_Generales2"/>
      <sheetName val="Cub__012"/>
      <sheetName val="Analisis_Costo2"/>
      <sheetName val="FCC-005_ANDAMIOS1"/>
      <sheetName val="FCC-002_ACERO1"/>
      <sheetName val="FCC-004_CALZOS1"/>
      <sheetName val="med_mov_de_tierras1"/>
      <sheetName val="Trabajos_Generales1"/>
      <sheetName val="Labor_FD11"/>
      <sheetName val="Gastos_Generales1"/>
      <sheetName val="Cub__011"/>
      <sheetName val="Analisis_Costo1"/>
      <sheetName val="FCC-005_ANDAMIOS"/>
      <sheetName val="FCC-002_ACERO"/>
      <sheetName val="FCC-004_CALZOS"/>
      <sheetName val="med_mov_de_tierras"/>
      <sheetName val="Trabajos_Generales"/>
      <sheetName val="Labor_FD1"/>
      <sheetName val="presup."/>
      <sheetName val="LISTAS DESP"/>
    </sheetNames>
    <sheetDataSet>
      <sheetData sheetId="0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/>
          <cell r="F5"/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/>
          <cell r="F16"/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8">
          <cell r="A68" t="str">
            <v>AL</v>
          </cell>
          <cell r="B68" t="str">
            <v>ALFARERIA</v>
          </cell>
          <cell r="D68"/>
          <cell r="F68"/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/>
          <cell r="F81"/>
        </row>
        <row r="82">
          <cell r="A82" t="str">
            <v>BF01.</v>
          </cell>
          <cell r="B82" t="str">
            <v>Baños</v>
          </cell>
          <cell r="D82"/>
          <cell r="F82"/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/>
          <cell r="F104"/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/>
          <cell r="F108"/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/>
          <cell r="F117"/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/>
          <cell r="F171"/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/>
          <cell r="F177"/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/>
          <cell r="F204"/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/>
          <cell r="F207"/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8">
          <cell r="A218" t="str">
            <v>CE</v>
          </cell>
          <cell r="B218" t="str">
            <v>CERAMICAS</v>
          </cell>
          <cell r="D218"/>
          <cell r="F218"/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/>
          <cell r="F225"/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/>
          <cell r="F232"/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/>
          <cell r="F247"/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/>
          <cell r="F286"/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/>
          <cell r="F305"/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/>
          <cell r="F326"/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/>
          <cell r="F336"/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/>
          <cell r="F339"/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8">
          <cell r="A368" t="str">
            <v>MA</v>
          </cell>
          <cell r="B368" t="str">
            <v>MADERAS, CLAVOS, ZINC</v>
          </cell>
          <cell r="D368"/>
          <cell r="F368"/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/>
          <cell r="F389"/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/>
          <cell r="F417"/>
        </row>
        <row r="418">
          <cell r="A418" t="str">
            <v>TP01.</v>
          </cell>
          <cell r="B418" t="str">
            <v>Tuberías y Piezas PVC Drenaje</v>
          </cell>
          <cell r="D418"/>
          <cell r="F418"/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/>
          <cell r="F476"/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/>
          <cell r="F549"/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/>
          <cell r="F610"/>
        </row>
        <row r="611">
          <cell r="A611" t="str">
            <v>PZ01.</v>
          </cell>
          <cell r="B611" t="str">
            <v>Piso y Zócalos</v>
          </cell>
          <cell r="D611"/>
          <cell r="F611"/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/>
          <cell r="F642"/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/>
          <cell r="F648"/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/>
          <cell r="F653"/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/>
          <cell r="F707"/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/>
          <cell r="F716"/>
        </row>
        <row r="717">
          <cell r="A717" t="str">
            <v>MO01-30.</v>
          </cell>
          <cell r="B717" t="str">
            <v>Albañileria</v>
          </cell>
          <cell r="D717"/>
          <cell r="F717"/>
        </row>
        <row r="718">
          <cell r="A718" t="str">
            <v>MO01.</v>
          </cell>
          <cell r="B718" t="str">
            <v>Colocacion de Bloques</v>
          </cell>
          <cell r="D718"/>
          <cell r="F718"/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/>
          <cell r="F723"/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/>
          <cell r="F733"/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/>
          <cell r="F738"/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/>
          <cell r="F760"/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/>
          <cell r="F769"/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/>
          <cell r="F775"/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/>
          <cell r="F777"/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/>
          <cell r="F780"/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/>
          <cell r="F783"/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/>
          <cell r="F801"/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/>
          <cell r="F822"/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/>
          <cell r="F838"/>
        </row>
        <row r="839">
          <cell r="A839" t="str">
            <v>MO41.</v>
          </cell>
          <cell r="B839" t="str">
            <v>Montura Bidet,Inodoros y Orinales</v>
          </cell>
          <cell r="D839"/>
          <cell r="F839"/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/>
          <cell r="F841"/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/>
          <cell r="F843"/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/>
          <cell r="F851"/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/>
          <cell r="F853"/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/>
          <cell r="F855"/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/>
          <cell r="F858"/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/>
          <cell r="F864"/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/>
          <cell r="F867"/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/>
          <cell r="F869"/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/>
          <cell r="F871"/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/>
          <cell r="F873"/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/>
          <cell r="F876"/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/>
          <cell r="F878"/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/>
          <cell r="F880"/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/>
          <cell r="F882"/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/>
          <cell r="F884"/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/>
          <cell r="F886"/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/>
          <cell r="F888"/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/>
          <cell r="F890"/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/>
          <cell r="F894"/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9">
          <cell r="A919" t="str">
            <v>99.</v>
          </cell>
          <cell r="B919" t="str">
            <v>DE LOS ANALISIS DE COSTOS</v>
          </cell>
          <cell r="F919"/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>
        <row r="4">
          <cell r="A4" t="str">
            <v>Id.</v>
          </cell>
        </row>
      </sheetData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ROB. SEOPC"/>
      <sheetName val="APROB. SEOPC (2)"/>
      <sheetName val="PASARELA OZORIA"/>
      <sheetName val="Hoja1"/>
      <sheetName val="TUNEL CHARLES"/>
      <sheetName val="Pasarela de L=60.00"/>
      <sheetName val="cotiz tun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O 6"/>
      <sheetName val="MODULO 5"/>
      <sheetName val="MODULO 4"/>
      <sheetName val="Insumos"/>
      <sheetName val="Analisis "/>
      <sheetName val="Analisis Civil MODULO 4"/>
      <sheetName val="Analisis Civil MODULO 5"/>
      <sheetName val="Analisis Civil MODULO 6"/>
      <sheetName val="Mezcla"/>
      <sheetName val=" MObra"/>
      <sheetName val="Precios"/>
    </sheetNames>
    <sheetDataSet>
      <sheetData sheetId="0"/>
      <sheetData sheetId="1"/>
      <sheetData sheetId="2"/>
      <sheetData sheetId="3" refreshError="1">
        <row r="2">
          <cell r="H2">
            <v>34</v>
          </cell>
        </row>
      </sheetData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de materiales"/>
      <sheetName val="tarifa equipo"/>
      <sheetName val="analisis"/>
      <sheetName val="Pres. exterior"/>
      <sheetName val="Análisis Civil"/>
      <sheetName val="Insumos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3">
          <cell r="H3">
            <v>35.9</v>
          </cell>
        </row>
      </sheetData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424F2-AFEC-4569-8A8A-6A3AB1605CBE}">
  <sheetPr>
    <tabColor rgb="FFFFC000"/>
    <pageSetUpPr fitToPage="1"/>
  </sheetPr>
  <dimension ref="A1:G88"/>
  <sheetViews>
    <sheetView tabSelected="1" view="pageBreakPreview" zoomScale="70" zoomScaleNormal="70" zoomScaleSheetLayoutView="70" workbookViewId="0">
      <selection activeCell="B76" sqref="B76"/>
    </sheetView>
  </sheetViews>
  <sheetFormatPr baseColWidth="10" defaultColWidth="11.28515625" defaultRowHeight="15" x14ac:dyDescent="0.2"/>
  <cols>
    <col min="1" max="1" width="8.28515625" style="52" customWidth="1"/>
    <col min="2" max="2" width="68.5703125" style="52" customWidth="1"/>
    <col min="3" max="3" width="13.42578125" style="52" customWidth="1"/>
    <col min="4" max="4" width="16.28515625" style="52" customWidth="1"/>
    <col min="5" max="5" width="16.28515625" style="52" bestFit="1" customWidth="1"/>
    <col min="6" max="6" width="18.7109375" style="52" customWidth="1"/>
    <col min="7" max="7" width="24.7109375" style="52" customWidth="1"/>
    <col min="8" max="16384" width="11.28515625" style="1"/>
  </cols>
  <sheetData>
    <row r="1" spans="1:7" ht="26.25" customHeight="1" x14ac:dyDescent="0.2">
      <c r="A1" s="74" t="s">
        <v>0</v>
      </c>
      <c r="B1" s="75"/>
      <c r="C1" s="75"/>
      <c r="D1" s="75"/>
      <c r="E1" s="75"/>
      <c r="F1" s="75"/>
      <c r="G1" s="76"/>
    </row>
    <row r="2" spans="1:7" ht="22.5" customHeight="1" x14ac:dyDescent="0.2">
      <c r="A2" s="77" t="s">
        <v>1</v>
      </c>
      <c r="B2" s="78"/>
      <c r="C2" s="78"/>
      <c r="D2" s="78"/>
      <c r="E2" s="78"/>
      <c r="F2" s="78"/>
      <c r="G2" s="79"/>
    </row>
    <row r="3" spans="1:7" ht="27.75" customHeight="1" x14ac:dyDescent="0.2">
      <c r="A3" s="80" t="s">
        <v>2</v>
      </c>
      <c r="B3" s="81"/>
      <c r="C3" s="81"/>
      <c r="D3" s="81"/>
      <c r="E3" s="81"/>
      <c r="F3" s="81"/>
      <c r="G3" s="82"/>
    </row>
    <row r="4" spans="1:7" s="2" customFormat="1" ht="23.25" customHeight="1" x14ac:dyDescent="0.2">
      <c r="A4" s="83"/>
      <c r="B4" s="84"/>
      <c r="C4" s="84"/>
      <c r="D4" s="84"/>
      <c r="E4" s="84"/>
      <c r="F4" s="84"/>
      <c r="G4" s="85"/>
    </row>
    <row r="5" spans="1:7" s="3" customFormat="1" ht="36" customHeight="1" x14ac:dyDescent="0.2">
      <c r="A5" s="86" t="s">
        <v>3</v>
      </c>
      <c r="B5" s="87"/>
      <c r="C5" s="87"/>
      <c r="D5" s="87"/>
      <c r="E5" s="87"/>
      <c r="F5" s="87"/>
      <c r="G5" s="88"/>
    </row>
    <row r="6" spans="1:7" s="3" customFormat="1" ht="20.25" customHeight="1" x14ac:dyDescent="0.2">
      <c r="A6" s="70" t="s">
        <v>4</v>
      </c>
      <c r="B6" s="71"/>
      <c r="C6" s="4" t="s">
        <v>5</v>
      </c>
      <c r="D6" s="5"/>
      <c r="E6" s="6"/>
      <c r="F6" s="7"/>
      <c r="G6" s="8"/>
    </row>
    <row r="7" spans="1:7" s="3" customFormat="1" ht="24.75" customHeight="1" x14ac:dyDescent="0.2">
      <c r="A7" s="70" t="s">
        <v>6</v>
      </c>
      <c r="B7" s="71"/>
      <c r="C7" s="9"/>
      <c r="D7" s="9"/>
      <c r="E7" s="10"/>
      <c r="F7" s="9"/>
      <c r="G7" s="11"/>
    </row>
    <row r="8" spans="1:7" s="3" customFormat="1" x14ac:dyDescent="0.2">
      <c r="A8" s="72" t="s">
        <v>7</v>
      </c>
      <c r="B8" s="72" t="s">
        <v>8</v>
      </c>
      <c r="C8" s="72" t="s">
        <v>9</v>
      </c>
      <c r="D8" s="67" t="s">
        <v>10</v>
      </c>
      <c r="E8" s="73" t="s">
        <v>11</v>
      </c>
      <c r="F8" s="67" t="s">
        <v>12</v>
      </c>
      <c r="G8" s="67" t="s">
        <v>13</v>
      </c>
    </row>
    <row r="9" spans="1:7" s="3" customFormat="1" ht="24.75" customHeight="1" x14ac:dyDescent="0.2">
      <c r="A9" s="72"/>
      <c r="B9" s="72"/>
      <c r="C9" s="72"/>
      <c r="D9" s="67"/>
      <c r="E9" s="73"/>
      <c r="F9" s="67"/>
      <c r="G9" s="67"/>
    </row>
    <row r="10" spans="1:7" s="3" customFormat="1" ht="15.75" x14ac:dyDescent="0.2">
      <c r="A10" s="12">
        <v>1</v>
      </c>
      <c r="B10" s="13" t="s">
        <v>14</v>
      </c>
      <c r="C10" s="14"/>
      <c r="D10" s="14"/>
      <c r="E10" s="14"/>
      <c r="F10" s="14"/>
      <c r="G10" s="12"/>
    </row>
    <row r="11" spans="1:7" s="3" customFormat="1" ht="18" customHeight="1" x14ac:dyDescent="0.2">
      <c r="A11" s="15">
        <f>+A10+0.01</f>
        <v>1.01</v>
      </c>
      <c r="B11" s="16" t="s">
        <v>15</v>
      </c>
      <c r="C11" s="17" t="s">
        <v>16</v>
      </c>
      <c r="D11" s="18">
        <v>1</v>
      </c>
      <c r="E11" s="18">
        <v>0</v>
      </c>
      <c r="F11" s="18">
        <f>D11*E11</f>
        <v>0</v>
      </c>
      <c r="G11" s="19"/>
    </row>
    <row r="12" spans="1:7" s="3" customFormat="1" ht="15.75" x14ac:dyDescent="0.2">
      <c r="A12" s="15">
        <f>+A11+0.01</f>
        <v>1.02</v>
      </c>
      <c r="B12" s="16" t="s">
        <v>17</v>
      </c>
      <c r="C12" s="17" t="s">
        <v>16</v>
      </c>
      <c r="D12" s="18">
        <v>1</v>
      </c>
      <c r="E12" s="18">
        <v>0</v>
      </c>
      <c r="F12" s="18">
        <f t="shared" ref="F12:F13" si="0">D12*E12</f>
        <v>0</v>
      </c>
      <c r="G12" s="19"/>
    </row>
    <row r="13" spans="1:7" s="3" customFormat="1" ht="15.75" x14ac:dyDescent="0.2">
      <c r="A13" s="15">
        <f>+A12+0.01</f>
        <v>1.03</v>
      </c>
      <c r="B13" s="16" t="s">
        <v>18</v>
      </c>
      <c r="C13" s="17" t="s">
        <v>16</v>
      </c>
      <c r="D13" s="18">
        <v>1</v>
      </c>
      <c r="E13" s="18">
        <v>0</v>
      </c>
      <c r="F13" s="18">
        <f t="shared" si="0"/>
        <v>0</v>
      </c>
      <c r="G13" s="19">
        <f>SUM(F11:F13)</f>
        <v>0</v>
      </c>
    </row>
    <row r="14" spans="1:7" s="3" customFormat="1" ht="15.75" x14ac:dyDescent="0.2">
      <c r="A14" s="20">
        <v>2</v>
      </c>
      <c r="B14" s="21" t="s">
        <v>19</v>
      </c>
      <c r="C14" s="22"/>
      <c r="D14" s="22"/>
      <c r="E14" s="22"/>
      <c r="F14" s="22"/>
      <c r="G14" s="20"/>
    </row>
    <row r="15" spans="1:7" s="3" customFormat="1" ht="19.5" customHeight="1" x14ac:dyDescent="0.2">
      <c r="A15" s="15">
        <f t="shared" ref="A15:A20" si="1">+A14+0.01</f>
        <v>2.0099999999999998</v>
      </c>
      <c r="B15" s="16" t="s">
        <v>20</v>
      </c>
      <c r="C15" s="17" t="s">
        <v>21</v>
      </c>
      <c r="D15" s="18">
        <v>28018.93</v>
      </c>
      <c r="E15" s="18">
        <v>0</v>
      </c>
      <c r="F15" s="18">
        <f>D15*E15</f>
        <v>0</v>
      </c>
      <c r="G15" s="23"/>
    </row>
    <row r="16" spans="1:7" s="3" customFormat="1" ht="15.75" x14ac:dyDescent="0.2">
      <c r="A16" s="15">
        <f t="shared" si="1"/>
        <v>2.0199999999999996</v>
      </c>
      <c r="B16" s="16" t="s">
        <v>22</v>
      </c>
      <c r="C16" s="17" t="s">
        <v>23</v>
      </c>
      <c r="D16" s="18">
        <v>5915</v>
      </c>
      <c r="E16" s="18">
        <v>0</v>
      </c>
      <c r="F16" s="18">
        <f t="shared" ref="F16:F20" si="2">D16*E16</f>
        <v>0</v>
      </c>
      <c r="G16" s="23"/>
    </row>
    <row r="17" spans="1:7" s="3" customFormat="1" ht="15.75" x14ac:dyDescent="0.2">
      <c r="A17" s="15">
        <f t="shared" si="1"/>
        <v>2.0299999999999994</v>
      </c>
      <c r="B17" s="16" t="s">
        <v>24</v>
      </c>
      <c r="C17" s="17" t="s">
        <v>25</v>
      </c>
      <c r="D17" s="18">
        <v>15060.890710382513</v>
      </c>
      <c r="E17" s="18">
        <v>0</v>
      </c>
      <c r="F17" s="18">
        <f t="shared" si="2"/>
        <v>0</v>
      </c>
      <c r="G17" s="23"/>
    </row>
    <row r="18" spans="1:7" s="3" customFormat="1" ht="15.75" x14ac:dyDescent="0.2">
      <c r="A18" s="15">
        <f t="shared" si="1"/>
        <v>2.0399999999999991</v>
      </c>
      <c r="B18" s="16" t="s">
        <v>26</v>
      </c>
      <c r="C18" s="17" t="s">
        <v>23</v>
      </c>
      <c r="D18" s="18">
        <v>214.7</v>
      </c>
      <c r="E18" s="18">
        <v>0</v>
      </c>
      <c r="F18" s="18">
        <f t="shared" si="2"/>
        <v>0</v>
      </c>
      <c r="G18" s="23"/>
    </row>
    <row r="19" spans="1:7" s="3" customFormat="1" ht="30" x14ac:dyDescent="0.2">
      <c r="A19" s="15">
        <f t="shared" si="1"/>
        <v>2.0499999999999989</v>
      </c>
      <c r="B19" s="16" t="s">
        <v>27</v>
      </c>
      <c r="C19" s="17" t="s">
        <v>28</v>
      </c>
      <c r="D19" s="18">
        <v>10.427716</v>
      </c>
      <c r="E19" s="18">
        <v>0</v>
      </c>
      <c r="F19" s="18">
        <f t="shared" si="2"/>
        <v>0</v>
      </c>
      <c r="G19" s="19"/>
    </row>
    <row r="20" spans="1:7" s="3" customFormat="1" ht="18" x14ac:dyDescent="0.2">
      <c r="A20" s="15">
        <f t="shared" si="1"/>
        <v>2.0599999999999987</v>
      </c>
      <c r="B20" s="16" t="s">
        <v>29</v>
      </c>
      <c r="C20" s="17" t="s">
        <v>30</v>
      </c>
      <c r="D20" s="18">
        <v>13.5560308</v>
      </c>
      <c r="E20" s="18">
        <v>0</v>
      </c>
      <c r="F20" s="18">
        <f t="shared" si="2"/>
        <v>0</v>
      </c>
      <c r="G20" s="19">
        <f>SUM(F15:F20)</f>
        <v>0</v>
      </c>
    </row>
    <row r="21" spans="1:7" s="3" customFormat="1" ht="15.75" x14ac:dyDescent="0.2">
      <c r="A21" s="20">
        <v>3</v>
      </c>
      <c r="B21" s="21" t="s">
        <v>31</v>
      </c>
      <c r="C21" s="22"/>
      <c r="D21" s="22"/>
      <c r="E21" s="22"/>
      <c r="F21" s="22"/>
      <c r="G21" s="20"/>
    </row>
    <row r="22" spans="1:7" s="3" customFormat="1" ht="18" x14ac:dyDescent="0.2">
      <c r="A22" s="15">
        <v>3.01</v>
      </c>
      <c r="B22" s="16" t="s">
        <v>32</v>
      </c>
      <c r="C22" s="17" t="s">
        <v>21</v>
      </c>
      <c r="D22" s="18">
        <f>2188.36-20+100</f>
        <v>2268.36</v>
      </c>
      <c r="E22" s="18">
        <v>0</v>
      </c>
      <c r="F22" s="18">
        <f>E22*D22</f>
        <v>0</v>
      </c>
      <c r="G22" s="19"/>
    </row>
    <row r="23" spans="1:7" s="3" customFormat="1" ht="31.5" customHeight="1" x14ac:dyDescent="0.2">
      <c r="A23" s="15">
        <v>3.01</v>
      </c>
      <c r="B23" s="16" t="s">
        <v>33</v>
      </c>
      <c r="C23" s="17" t="s">
        <v>21</v>
      </c>
      <c r="D23" s="18">
        <f>107.58+15</f>
        <v>122.58</v>
      </c>
      <c r="E23" s="18">
        <v>0</v>
      </c>
      <c r="F23" s="18">
        <f t="shared" ref="F23:F24" si="3">E23*D23</f>
        <v>0</v>
      </c>
      <c r="G23" s="19"/>
    </row>
    <row r="24" spans="1:7" s="3" customFormat="1" ht="15.75" x14ac:dyDescent="0.2">
      <c r="A24" s="15">
        <v>3.02</v>
      </c>
      <c r="B24" s="16" t="s">
        <v>34</v>
      </c>
      <c r="C24" s="17" t="s">
        <v>16</v>
      </c>
      <c r="D24" s="18">
        <v>1</v>
      </c>
      <c r="E24" s="18">
        <v>0</v>
      </c>
      <c r="F24" s="18">
        <f t="shared" si="3"/>
        <v>0</v>
      </c>
      <c r="G24" s="19">
        <f>SUM(F22:F24)</f>
        <v>0</v>
      </c>
    </row>
    <row r="25" spans="1:7" s="3" customFormat="1" ht="15.75" x14ac:dyDescent="0.2">
      <c r="A25" s="20">
        <v>4</v>
      </c>
      <c r="B25" s="21" t="s">
        <v>35</v>
      </c>
      <c r="C25" s="22"/>
      <c r="D25" s="22"/>
      <c r="E25" s="22"/>
      <c r="F25" s="22"/>
      <c r="G25" s="20"/>
    </row>
    <row r="26" spans="1:7" s="3" customFormat="1" x14ac:dyDescent="0.2">
      <c r="A26" s="15">
        <v>4.0999999999999996</v>
      </c>
      <c r="B26" s="16" t="s">
        <v>36</v>
      </c>
      <c r="C26" s="24" t="s">
        <v>37</v>
      </c>
      <c r="D26" s="25">
        <f>1423.36*0.87</f>
        <v>1238.3231999999998</v>
      </c>
      <c r="E26" s="18">
        <v>0</v>
      </c>
      <c r="F26" s="18">
        <f>+E26*D26</f>
        <v>0</v>
      </c>
      <c r="G26" s="26"/>
    </row>
    <row r="27" spans="1:7" s="3" customFormat="1" x14ac:dyDescent="0.2">
      <c r="A27" s="15">
        <v>4.2</v>
      </c>
      <c r="B27" s="16" t="s">
        <v>38</v>
      </c>
      <c r="C27" s="24" t="s">
        <v>39</v>
      </c>
      <c r="D27" s="25">
        <f>8027.16*0.88</f>
        <v>7063.9008000000003</v>
      </c>
      <c r="E27" s="18">
        <v>0</v>
      </c>
      <c r="F27" s="18">
        <f t="shared" ref="F27:F28" si="4">+E27*D27</f>
        <v>0</v>
      </c>
      <c r="G27" s="26"/>
    </row>
    <row r="28" spans="1:7" s="3" customFormat="1" ht="15.75" x14ac:dyDescent="0.2">
      <c r="A28" s="15">
        <v>4.3</v>
      </c>
      <c r="B28" s="16" t="s">
        <v>40</v>
      </c>
      <c r="C28" s="24" t="s">
        <v>39</v>
      </c>
      <c r="D28" s="27">
        <f>25822.93*0.88</f>
        <v>22724.178400000001</v>
      </c>
      <c r="E28" s="18">
        <v>0</v>
      </c>
      <c r="F28" s="18">
        <f t="shared" si="4"/>
        <v>0</v>
      </c>
      <c r="G28" s="19">
        <f>SUM(F26:F28)</f>
        <v>0</v>
      </c>
    </row>
    <row r="29" spans="1:7" s="3" customFormat="1" ht="15.75" x14ac:dyDescent="0.2">
      <c r="A29" s="20">
        <v>5</v>
      </c>
      <c r="B29" s="21" t="s">
        <v>41</v>
      </c>
      <c r="C29" s="22"/>
      <c r="D29" s="22"/>
      <c r="E29" s="22"/>
      <c r="F29" s="22"/>
      <c r="G29" s="20"/>
    </row>
    <row r="30" spans="1:7" s="3" customFormat="1" x14ac:dyDescent="0.2">
      <c r="A30" s="15">
        <v>5.0999999999999996</v>
      </c>
      <c r="B30" s="16" t="s">
        <v>36</v>
      </c>
      <c r="C30" s="24" t="s">
        <v>37</v>
      </c>
      <c r="D30" s="25">
        <v>11.68</v>
      </c>
      <c r="E30" s="18">
        <v>0</v>
      </c>
      <c r="F30" s="18">
        <f>+E30*D30</f>
        <v>0</v>
      </c>
      <c r="G30" s="26"/>
    </row>
    <row r="31" spans="1:7" s="3" customFormat="1" ht="15.75" x14ac:dyDescent="0.2">
      <c r="A31" s="15">
        <v>5.3</v>
      </c>
      <c r="B31" s="16" t="s">
        <v>40</v>
      </c>
      <c r="C31" s="24" t="s">
        <v>39</v>
      </c>
      <c r="D31" s="27">
        <v>229.9</v>
      </c>
      <c r="E31" s="18">
        <v>0</v>
      </c>
      <c r="F31" s="18">
        <f>+E31*D31</f>
        <v>0</v>
      </c>
      <c r="G31" s="19">
        <f>SUM(F30:F31)</f>
        <v>0</v>
      </c>
    </row>
    <row r="32" spans="1:7" s="3" customFormat="1" ht="24" customHeight="1" x14ac:dyDescent="0.2">
      <c r="A32" s="68" t="s">
        <v>42</v>
      </c>
      <c r="B32" s="68"/>
      <c r="C32" s="68"/>
      <c r="D32" s="68"/>
      <c r="E32" s="68"/>
      <c r="F32" s="68"/>
      <c r="G32" s="28">
        <f>SUM(G12:G31)</f>
        <v>0</v>
      </c>
    </row>
    <row r="33" spans="1:7" s="31" customFormat="1" ht="8.25" customHeight="1" x14ac:dyDescent="0.2">
      <c r="A33" s="29"/>
      <c r="B33" s="29"/>
      <c r="C33" s="29"/>
      <c r="D33" s="29"/>
      <c r="E33" s="29"/>
      <c r="F33" s="29"/>
      <c r="G33" s="30"/>
    </row>
    <row r="34" spans="1:7" s="3" customFormat="1" ht="31.5" x14ac:dyDescent="0.2">
      <c r="A34" s="20"/>
      <c r="B34" s="21" t="s">
        <v>43</v>
      </c>
      <c r="C34" s="22"/>
      <c r="D34" s="22"/>
      <c r="E34" s="22"/>
      <c r="F34" s="22"/>
      <c r="G34" s="20"/>
    </row>
    <row r="35" spans="1:7" s="3" customFormat="1" ht="18" customHeight="1" x14ac:dyDescent="0.2">
      <c r="A35" s="15"/>
      <c r="B35" s="16"/>
      <c r="C35" s="17"/>
      <c r="D35" s="18"/>
      <c r="E35" s="18"/>
      <c r="F35" s="18"/>
      <c r="G35" s="19"/>
    </row>
    <row r="36" spans="1:7" s="3" customFormat="1" ht="18" customHeight="1" x14ac:dyDescent="0.2">
      <c r="A36" s="12">
        <v>1</v>
      </c>
      <c r="B36" s="13" t="s">
        <v>14</v>
      </c>
      <c r="C36" s="14"/>
      <c r="D36" s="14"/>
      <c r="E36" s="14"/>
      <c r="F36" s="14"/>
      <c r="G36" s="12"/>
    </row>
    <row r="37" spans="1:7" s="3" customFormat="1" ht="18" customHeight="1" x14ac:dyDescent="0.2">
      <c r="A37" s="15">
        <f>+A36+0.01</f>
        <v>1.01</v>
      </c>
      <c r="B37" s="16" t="s">
        <v>44</v>
      </c>
      <c r="C37" s="17" t="s">
        <v>16</v>
      </c>
      <c r="D37" s="18">
        <v>1</v>
      </c>
      <c r="E37" s="18">
        <v>0</v>
      </c>
      <c r="F37" s="18">
        <f>D37*E37</f>
        <v>0</v>
      </c>
      <c r="G37" s="19"/>
    </row>
    <row r="38" spans="1:7" s="3" customFormat="1" ht="18" customHeight="1" x14ac:dyDescent="0.2">
      <c r="A38" s="15">
        <f t="shared" ref="A38:A39" si="5">+A37+0.01</f>
        <v>1.02</v>
      </c>
      <c r="B38" s="16" t="s">
        <v>17</v>
      </c>
      <c r="C38" s="17" t="s">
        <v>16</v>
      </c>
      <c r="D38" s="18">
        <v>1</v>
      </c>
      <c r="E38" s="18">
        <v>0</v>
      </c>
      <c r="F38" s="18">
        <f t="shared" ref="F38:F40" si="6">D38*E38</f>
        <v>0</v>
      </c>
      <c r="G38" s="19"/>
    </row>
    <row r="39" spans="1:7" s="3" customFormat="1" ht="18" customHeight="1" x14ac:dyDescent="0.2">
      <c r="A39" s="15">
        <f t="shared" si="5"/>
        <v>1.03</v>
      </c>
      <c r="B39" s="16" t="s">
        <v>18</v>
      </c>
      <c r="C39" s="17" t="s">
        <v>16</v>
      </c>
      <c r="D39" s="18">
        <v>1</v>
      </c>
      <c r="E39" s="18">
        <v>0</v>
      </c>
      <c r="F39" s="18">
        <f t="shared" si="6"/>
        <v>0</v>
      </c>
    </row>
    <row r="40" spans="1:7" s="3" customFormat="1" ht="18" customHeight="1" x14ac:dyDescent="0.2">
      <c r="A40" s="15">
        <f>+A39+0.01</f>
        <v>1.04</v>
      </c>
      <c r="B40" s="16" t="s">
        <v>45</v>
      </c>
      <c r="C40" s="24" t="s">
        <v>46</v>
      </c>
      <c r="D40" s="25">
        <v>2726.66</v>
      </c>
      <c r="E40" s="18">
        <v>0</v>
      </c>
      <c r="F40" s="18">
        <f t="shared" si="6"/>
        <v>0</v>
      </c>
      <c r="G40" s="19">
        <f>SUM(F37:F40)</f>
        <v>0</v>
      </c>
    </row>
    <row r="41" spans="1:7" s="3" customFormat="1" ht="18" customHeight="1" x14ac:dyDescent="0.2">
      <c r="A41" s="20">
        <v>2</v>
      </c>
      <c r="B41" s="21" t="s">
        <v>19</v>
      </c>
      <c r="C41" s="22"/>
      <c r="D41" s="22"/>
      <c r="E41" s="22"/>
      <c r="F41" s="22"/>
      <c r="G41" s="20"/>
    </row>
    <row r="42" spans="1:7" s="3" customFormat="1" ht="18" customHeight="1" x14ac:dyDescent="0.2">
      <c r="A42" s="15">
        <f>A41+0.01</f>
        <v>2.0099999999999998</v>
      </c>
      <c r="B42" s="16" t="s">
        <v>47</v>
      </c>
      <c r="C42" s="24" t="s">
        <v>46</v>
      </c>
      <c r="D42" s="32">
        <f>1000+4300+1000</f>
        <v>6300</v>
      </c>
      <c r="E42" s="18">
        <v>0</v>
      </c>
      <c r="F42" s="18">
        <f>D42*E42</f>
        <v>0</v>
      </c>
      <c r="G42" s="23"/>
    </row>
    <row r="43" spans="1:7" s="3" customFormat="1" ht="18" customHeight="1" x14ac:dyDescent="0.2">
      <c r="A43" s="15">
        <f>A42+0.01</f>
        <v>2.0199999999999996</v>
      </c>
      <c r="B43" s="16" t="s">
        <v>48</v>
      </c>
      <c r="C43" s="24" t="s">
        <v>49</v>
      </c>
      <c r="D43" s="32">
        <v>2962</v>
      </c>
      <c r="E43" s="18">
        <v>0</v>
      </c>
      <c r="F43" s="18">
        <f t="shared" ref="F43:F49" si="7">D43*E43</f>
        <v>0</v>
      </c>
      <c r="G43" s="23"/>
    </row>
    <row r="44" spans="1:7" s="3" customFormat="1" ht="18" customHeight="1" x14ac:dyDescent="0.2">
      <c r="A44" s="15">
        <f t="shared" ref="A44:A49" si="8">A43+0.01</f>
        <v>2.0299999999999994</v>
      </c>
      <c r="B44" s="16" t="s">
        <v>50</v>
      </c>
      <c r="C44" s="24" t="s">
        <v>51</v>
      </c>
      <c r="D44" s="32">
        <v>69106.8</v>
      </c>
      <c r="E44" s="18">
        <v>0</v>
      </c>
      <c r="F44" s="18">
        <f t="shared" si="7"/>
        <v>0</v>
      </c>
      <c r="G44" s="19"/>
    </row>
    <row r="45" spans="1:7" s="3" customFormat="1" ht="18" customHeight="1" x14ac:dyDescent="0.2">
      <c r="A45" s="15">
        <f t="shared" si="8"/>
        <v>2.0399999999999991</v>
      </c>
      <c r="B45" s="16" t="s">
        <v>52</v>
      </c>
      <c r="C45" s="24" t="s">
        <v>51</v>
      </c>
      <c r="D45" s="32">
        <v>180230.43</v>
      </c>
      <c r="E45" s="18">
        <v>0</v>
      </c>
      <c r="F45" s="18">
        <f t="shared" si="7"/>
        <v>0</v>
      </c>
      <c r="G45" s="19"/>
    </row>
    <row r="46" spans="1:7" s="3" customFormat="1" ht="18" customHeight="1" x14ac:dyDescent="0.2">
      <c r="A46" s="15">
        <f t="shared" si="8"/>
        <v>2.0499999999999989</v>
      </c>
      <c r="B46" s="16" t="s">
        <v>53</v>
      </c>
      <c r="C46" s="24" t="s">
        <v>54</v>
      </c>
      <c r="D46" s="32">
        <v>1715</v>
      </c>
      <c r="E46" s="18">
        <v>0</v>
      </c>
      <c r="F46" s="18">
        <f t="shared" si="7"/>
        <v>0</v>
      </c>
      <c r="G46" s="19"/>
    </row>
    <row r="47" spans="1:7" s="3" customFormat="1" ht="18" customHeight="1" x14ac:dyDescent="0.2">
      <c r="A47" s="15">
        <f t="shared" si="8"/>
        <v>2.0599999999999987</v>
      </c>
      <c r="B47" s="16" t="s">
        <v>55</v>
      </c>
      <c r="C47" s="24" t="s">
        <v>56</v>
      </c>
      <c r="D47" s="32">
        <v>1605.43</v>
      </c>
      <c r="E47" s="18">
        <v>0</v>
      </c>
      <c r="F47" s="18">
        <f t="shared" si="7"/>
        <v>0</v>
      </c>
      <c r="G47" s="19"/>
    </row>
    <row r="48" spans="1:7" s="3" customFormat="1" ht="29.25" customHeight="1" x14ac:dyDescent="0.2">
      <c r="A48" s="15">
        <f t="shared" si="8"/>
        <v>2.0699999999999985</v>
      </c>
      <c r="B48" s="16" t="s">
        <v>57</v>
      </c>
      <c r="C48" s="24" t="s">
        <v>54</v>
      </c>
      <c r="D48" s="32">
        <v>1077.5999999999999</v>
      </c>
      <c r="E48" s="18">
        <v>0</v>
      </c>
      <c r="F48" s="18">
        <f t="shared" si="7"/>
        <v>0</v>
      </c>
      <c r="G48" s="19"/>
    </row>
    <row r="49" spans="1:7" s="3" customFormat="1" ht="18" customHeight="1" x14ac:dyDescent="0.2">
      <c r="A49" s="15">
        <f t="shared" si="8"/>
        <v>2.0799999999999983</v>
      </c>
      <c r="B49" s="16" t="s">
        <v>58</v>
      </c>
      <c r="C49" s="24" t="s">
        <v>54</v>
      </c>
      <c r="D49" s="32">
        <v>1077.5999999999999</v>
      </c>
      <c r="E49" s="18">
        <v>0</v>
      </c>
      <c r="F49" s="18">
        <f t="shared" si="7"/>
        <v>0</v>
      </c>
      <c r="G49" s="19">
        <f>SUM(F42:F49)</f>
        <v>0</v>
      </c>
    </row>
    <row r="50" spans="1:7" s="3" customFormat="1" ht="18" customHeight="1" x14ac:dyDescent="0.2">
      <c r="A50" s="15"/>
      <c r="B50" s="33"/>
      <c r="C50" s="24"/>
      <c r="D50" s="25"/>
      <c r="E50" s="25"/>
      <c r="F50" s="18"/>
      <c r="G50" s="19"/>
    </row>
    <row r="51" spans="1:7" s="3" customFormat="1" ht="18" customHeight="1" x14ac:dyDescent="0.2">
      <c r="A51" s="20"/>
      <c r="B51" s="21" t="s">
        <v>59</v>
      </c>
      <c r="C51" s="22"/>
      <c r="D51" s="22"/>
      <c r="E51" s="22"/>
      <c r="F51" s="22"/>
      <c r="G51" s="20"/>
    </row>
    <row r="52" spans="1:7" s="3" customFormat="1" ht="18" customHeight="1" x14ac:dyDescent="0.2">
      <c r="A52" s="15">
        <f>+A49+0.01</f>
        <v>2.0899999999999981</v>
      </c>
      <c r="B52" s="16" t="s">
        <v>60</v>
      </c>
      <c r="C52" s="24" t="s">
        <v>61</v>
      </c>
      <c r="D52" s="32">
        <f>207340+80353.07</f>
        <v>287693.07</v>
      </c>
      <c r="E52" s="18">
        <v>0</v>
      </c>
      <c r="F52" s="18">
        <f>+E52*D52</f>
        <v>0</v>
      </c>
      <c r="G52" s="19"/>
    </row>
    <row r="53" spans="1:7" s="3" customFormat="1" ht="18" customHeight="1" x14ac:dyDescent="0.2">
      <c r="A53" s="15">
        <f>+A52+0.01</f>
        <v>2.0999999999999979</v>
      </c>
      <c r="B53" s="16" t="s">
        <v>62</v>
      </c>
      <c r="C53" s="24" t="s">
        <v>63</v>
      </c>
      <c r="D53" s="32">
        <v>27098.25</v>
      </c>
      <c r="E53" s="18">
        <v>0</v>
      </c>
      <c r="F53" s="18">
        <f>+E53*D53</f>
        <v>0</v>
      </c>
      <c r="G53" s="19"/>
    </row>
    <row r="54" spans="1:7" s="3" customFormat="1" ht="36.75" customHeight="1" x14ac:dyDescent="0.2">
      <c r="A54" s="15">
        <f>+A53+0.01</f>
        <v>2.1099999999999977</v>
      </c>
      <c r="B54" s="16" t="s">
        <v>64</v>
      </c>
      <c r="C54" s="24" t="s">
        <v>63</v>
      </c>
      <c r="D54" s="32">
        <v>34828.160000000003</v>
      </c>
      <c r="E54" s="18">
        <v>0</v>
      </c>
      <c r="F54" s="18">
        <f>+E54*D54</f>
        <v>0</v>
      </c>
      <c r="G54" s="19">
        <f>SUM(F52:F54)</f>
        <v>0</v>
      </c>
    </row>
    <row r="55" spans="1:7" s="3" customFormat="1" ht="15.75" x14ac:dyDescent="0.2">
      <c r="A55" s="15"/>
      <c r="B55" s="16"/>
      <c r="C55" s="24"/>
      <c r="D55" s="25"/>
      <c r="E55" s="25"/>
      <c r="F55" s="18"/>
      <c r="G55" s="19"/>
    </row>
    <row r="56" spans="1:7" s="3" customFormat="1" ht="18" customHeight="1" x14ac:dyDescent="0.2">
      <c r="A56" s="20">
        <v>4</v>
      </c>
      <c r="B56" s="21" t="s">
        <v>35</v>
      </c>
      <c r="C56" s="22"/>
      <c r="D56" s="22"/>
      <c r="E56" s="22"/>
      <c r="F56" s="22"/>
      <c r="G56" s="20"/>
    </row>
    <row r="57" spans="1:7" s="3" customFormat="1" x14ac:dyDescent="0.2">
      <c r="A57" s="15">
        <v>4.0999999999999996</v>
      </c>
      <c r="B57" s="16" t="s">
        <v>36</v>
      </c>
      <c r="C57" s="24" t="s">
        <v>37</v>
      </c>
      <c r="D57" s="25">
        <v>320</v>
      </c>
      <c r="E57" s="18">
        <v>0</v>
      </c>
      <c r="F57" s="18">
        <f>+E57*D57</f>
        <v>0</v>
      </c>
      <c r="G57" s="26"/>
    </row>
    <row r="58" spans="1:7" s="3" customFormat="1" x14ac:dyDescent="0.2">
      <c r="A58" s="15">
        <v>4.2</v>
      </c>
      <c r="B58" s="16" t="s">
        <v>38</v>
      </c>
      <c r="C58" s="24" t="s">
        <v>39</v>
      </c>
      <c r="D58" s="25">
        <f>8027.16*0.61</f>
        <v>4896.5675999999994</v>
      </c>
      <c r="E58" s="18">
        <v>0</v>
      </c>
      <c r="F58" s="18">
        <f t="shared" ref="F58:F59" si="9">+E58*D58</f>
        <v>0</v>
      </c>
      <c r="G58" s="26"/>
    </row>
    <row r="59" spans="1:7" s="3" customFormat="1" ht="15.75" x14ac:dyDescent="0.2">
      <c r="A59" s="15">
        <v>4.3</v>
      </c>
      <c r="B59" s="16" t="s">
        <v>40</v>
      </c>
      <c r="C59" s="24" t="s">
        <v>39</v>
      </c>
      <c r="D59" s="25">
        <f>8027.16*0.61</f>
        <v>4896.5675999999994</v>
      </c>
      <c r="E59" s="18">
        <v>0</v>
      </c>
      <c r="F59" s="18">
        <f t="shared" si="9"/>
        <v>0</v>
      </c>
      <c r="G59" s="19">
        <f>SUM(F57:F59)</f>
        <v>0</v>
      </c>
    </row>
    <row r="60" spans="1:7" s="3" customFormat="1" x14ac:dyDescent="0.2">
      <c r="A60" s="34"/>
      <c r="B60" s="35"/>
      <c r="C60" s="36"/>
      <c r="E60" s="37"/>
      <c r="F60" s="37"/>
      <c r="G60" s="26"/>
    </row>
    <row r="61" spans="1:7" s="4" customFormat="1" ht="15.75" x14ac:dyDescent="0.25">
      <c r="A61" s="38">
        <v>5</v>
      </c>
      <c r="B61" s="39" t="s">
        <v>65</v>
      </c>
      <c r="C61" s="40"/>
      <c r="D61" s="41"/>
      <c r="E61" s="41"/>
      <c r="F61" s="19"/>
      <c r="G61" s="19"/>
    </row>
    <row r="62" spans="1:7" s="3" customFormat="1" ht="15.75" x14ac:dyDescent="0.2">
      <c r="A62" s="15">
        <v>5.0999999999999996</v>
      </c>
      <c r="B62" s="16" t="s">
        <v>66</v>
      </c>
      <c r="C62" s="24" t="s">
        <v>67</v>
      </c>
      <c r="D62" s="25">
        <v>1890</v>
      </c>
      <c r="E62" s="18">
        <v>0</v>
      </c>
      <c r="F62" s="18">
        <f>+E62*D62</f>
        <v>0</v>
      </c>
      <c r="G62" s="19"/>
    </row>
    <row r="63" spans="1:7" s="3" customFormat="1" ht="15.75" x14ac:dyDescent="0.2">
      <c r="A63" s="15">
        <v>5.2</v>
      </c>
      <c r="B63" s="16" t="s">
        <v>68</v>
      </c>
      <c r="C63" s="24" t="s">
        <v>25</v>
      </c>
      <c r="D63" s="25">
        <v>600</v>
      </c>
      <c r="E63" s="18">
        <v>0</v>
      </c>
      <c r="F63" s="18">
        <f>+E63*D63</f>
        <v>0</v>
      </c>
      <c r="G63" s="19">
        <f>SUM(F62:F63)</f>
        <v>0</v>
      </c>
    </row>
    <row r="64" spans="1:7" s="3" customFormat="1" ht="24" customHeight="1" x14ac:dyDescent="0.2">
      <c r="A64" s="68" t="s">
        <v>69</v>
      </c>
      <c r="B64" s="68"/>
      <c r="C64" s="68"/>
      <c r="D64" s="68"/>
      <c r="E64" s="68"/>
      <c r="F64" s="68"/>
      <c r="G64" s="28">
        <f>SUM(G40:G63)</f>
        <v>0</v>
      </c>
    </row>
    <row r="65" spans="1:7" s="3" customFormat="1" ht="24" customHeight="1" x14ac:dyDescent="0.2">
      <c r="A65" s="68" t="s">
        <v>70</v>
      </c>
      <c r="B65" s="68"/>
      <c r="C65" s="68"/>
      <c r="D65" s="68"/>
      <c r="E65" s="68"/>
      <c r="F65" s="68"/>
      <c r="G65" s="28">
        <f>+G64+G32</f>
        <v>0</v>
      </c>
    </row>
    <row r="66" spans="1:7" s="3" customFormat="1" ht="24.75" customHeight="1" x14ac:dyDescent="0.2">
      <c r="A66" s="69" t="s">
        <v>71</v>
      </c>
      <c r="B66" s="69"/>
      <c r="C66" s="69"/>
      <c r="D66" s="69"/>
      <c r="E66" s="69"/>
      <c r="F66" s="69"/>
      <c r="G66" s="69"/>
    </row>
    <row r="67" spans="1:7" s="3" customFormat="1" ht="23.25" customHeight="1" x14ac:dyDescent="0.2">
      <c r="A67" s="42"/>
      <c r="B67" s="43" t="s">
        <v>72</v>
      </c>
      <c r="C67" s="44" t="s">
        <v>73</v>
      </c>
      <c r="D67" s="44">
        <v>10</v>
      </c>
      <c r="E67" s="44"/>
      <c r="F67" s="45">
        <f t="shared" ref="F67:F77" si="10">D67*($G$65)/100</f>
        <v>0</v>
      </c>
      <c r="G67" s="46"/>
    </row>
    <row r="68" spans="1:7" s="3" customFormat="1" ht="15.75" x14ac:dyDescent="0.2">
      <c r="A68" s="42"/>
      <c r="B68" s="43" t="s">
        <v>74</v>
      </c>
      <c r="C68" s="44" t="s">
        <v>73</v>
      </c>
      <c r="D68" s="44">
        <v>4</v>
      </c>
      <c r="E68" s="44"/>
      <c r="F68" s="45">
        <f t="shared" si="10"/>
        <v>0</v>
      </c>
      <c r="G68" s="46"/>
    </row>
    <row r="69" spans="1:7" s="3" customFormat="1" ht="15.75" x14ac:dyDescent="0.2">
      <c r="A69" s="42"/>
      <c r="B69" s="43" t="s">
        <v>75</v>
      </c>
      <c r="C69" s="44" t="s">
        <v>73</v>
      </c>
      <c r="D69" s="44">
        <v>1</v>
      </c>
      <c r="E69" s="44"/>
      <c r="F69" s="45">
        <f t="shared" si="10"/>
        <v>0</v>
      </c>
      <c r="G69" s="46"/>
    </row>
    <row r="70" spans="1:7" s="3" customFormat="1" ht="15.75" x14ac:dyDescent="0.2">
      <c r="A70" s="42"/>
      <c r="B70" s="43" t="s">
        <v>76</v>
      </c>
      <c r="C70" s="44" t="s">
        <v>73</v>
      </c>
      <c r="D70" s="44">
        <v>4.5</v>
      </c>
      <c r="E70" s="44"/>
      <c r="F70" s="45">
        <f t="shared" si="10"/>
        <v>0</v>
      </c>
      <c r="G70" s="46"/>
    </row>
    <row r="71" spans="1:7" s="3" customFormat="1" ht="15.75" x14ac:dyDescent="0.2">
      <c r="A71" s="42"/>
      <c r="B71" s="43" t="s">
        <v>77</v>
      </c>
      <c r="C71" s="44" t="s">
        <v>73</v>
      </c>
      <c r="D71" s="44">
        <v>4</v>
      </c>
      <c r="E71" s="44"/>
      <c r="F71" s="45">
        <f t="shared" si="10"/>
        <v>0</v>
      </c>
      <c r="G71" s="19"/>
    </row>
    <row r="72" spans="1:7" s="3" customFormat="1" ht="15.75" x14ac:dyDescent="0.2">
      <c r="A72" s="42"/>
      <c r="B72" s="47" t="s">
        <v>78</v>
      </c>
      <c r="C72" s="44" t="s">
        <v>73</v>
      </c>
      <c r="D72" s="44">
        <v>3</v>
      </c>
      <c r="E72" s="44"/>
      <c r="F72" s="45">
        <f t="shared" si="10"/>
        <v>0</v>
      </c>
      <c r="G72" s="19"/>
    </row>
    <row r="73" spans="1:7" s="3" customFormat="1" ht="15.75" x14ac:dyDescent="0.2">
      <c r="A73" s="42"/>
      <c r="B73" s="43" t="s">
        <v>79</v>
      </c>
      <c r="C73" s="44" t="s">
        <v>73</v>
      </c>
      <c r="D73" s="44">
        <v>18</v>
      </c>
      <c r="E73" s="44"/>
      <c r="F73" s="45">
        <f t="shared" si="10"/>
        <v>0</v>
      </c>
      <c r="G73" s="19"/>
    </row>
    <row r="74" spans="1:7" s="3" customFormat="1" ht="15.75" x14ac:dyDescent="0.2">
      <c r="A74" s="42"/>
      <c r="B74" s="43" t="s">
        <v>80</v>
      </c>
      <c r="C74" s="48" t="s">
        <v>73</v>
      </c>
      <c r="D74" s="44">
        <v>5</v>
      </c>
      <c r="E74" s="48"/>
      <c r="F74" s="45">
        <f t="shared" si="10"/>
        <v>0</v>
      </c>
      <c r="G74" s="19"/>
    </row>
    <row r="75" spans="1:7" s="3" customFormat="1" ht="15.75" x14ac:dyDescent="0.2">
      <c r="A75" s="42"/>
      <c r="B75" s="43" t="s">
        <v>81</v>
      </c>
      <c r="C75" s="44" t="s">
        <v>73</v>
      </c>
      <c r="D75" s="44">
        <v>1.5</v>
      </c>
      <c r="E75" s="44"/>
      <c r="F75" s="45">
        <f t="shared" si="10"/>
        <v>0</v>
      </c>
      <c r="G75" s="19"/>
    </row>
    <row r="76" spans="1:7" s="3" customFormat="1" ht="15.75" x14ac:dyDescent="0.2">
      <c r="A76" s="42"/>
      <c r="B76" s="43" t="s">
        <v>82</v>
      </c>
      <c r="C76" s="48" t="s">
        <v>73</v>
      </c>
      <c r="D76" s="44">
        <v>5</v>
      </c>
      <c r="E76" s="48"/>
      <c r="F76" s="45">
        <f t="shared" si="10"/>
        <v>0</v>
      </c>
      <c r="G76" s="19"/>
    </row>
    <row r="77" spans="1:7" s="3" customFormat="1" ht="15.75" x14ac:dyDescent="0.2">
      <c r="A77" s="42"/>
      <c r="B77" s="43" t="s">
        <v>83</v>
      </c>
      <c r="C77" s="48" t="s">
        <v>73</v>
      </c>
      <c r="D77" s="44">
        <v>2.5</v>
      </c>
      <c r="E77" s="48"/>
      <c r="F77" s="45">
        <f t="shared" si="10"/>
        <v>0</v>
      </c>
      <c r="G77" s="19"/>
    </row>
    <row r="78" spans="1:7" s="3" customFormat="1" ht="22.5" customHeight="1" x14ac:dyDescent="0.2">
      <c r="A78" s="58" t="s">
        <v>84</v>
      </c>
      <c r="B78" s="59"/>
      <c r="C78" s="59"/>
      <c r="D78" s="59"/>
      <c r="E78" s="59"/>
      <c r="F78" s="60"/>
      <c r="G78" s="49">
        <f>SUM(F67:F77)</f>
        <v>0</v>
      </c>
    </row>
    <row r="79" spans="1:7" s="3" customFormat="1" ht="23.25" customHeight="1" x14ac:dyDescent="0.2">
      <c r="A79" s="58" t="s">
        <v>85</v>
      </c>
      <c r="B79" s="59"/>
      <c r="C79" s="59"/>
      <c r="D79" s="59"/>
      <c r="E79" s="59"/>
      <c r="F79" s="60"/>
      <c r="G79" s="49">
        <f>+G78+G32+G64</f>
        <v>0</v>
      </c>
    </row>
    <row r="80" spans="1:7" x14ac:dyDescent="0.2">
      <c r="A80" s="50"/>
      <c r="B80" s="51"/>
      <c r="E80" s="53"/>
      <c r="F80" s="53"/>
      <c r="G80" s="54"/>
    </row>
    <row r="81" spans="1:7" x14ac:dyDescent="0.2">
      <c r="A81" s="50"/>
      <c r="B81" s="61"/>
      <c r="C81" s="61"/>
      <c r="D81" s="61"/>
      <c r="E81" s="61"/>
      <c r="F81" s="61"/>
      <c r="G81" s="62"/>
    </row>
    <row r="82" spans="1:7" ht="15.75" x14ac:dyDescent="0.2">
      <c r="A82" s="50"/>
      <c r="B82" s="63"/>
      <c r="C82" s="63"/>
      <c r="D82" s="63"/>
      <c r="E82" s="63"/>
      <c r="F82" s="63"/>
      <c r="G82" s="64"/>
    </row>
    <row r="83" spans="1:7" ht="15.75" thickBot="1" x14ac:dyDescent="0.25">
      <c r="A83" s="55"/>
      <c r="B83" s="65"/>
      <c r="C83" s="65"/>
      <c r="D83" s="65"/>
      <c r="E83" s="65"/>
      <c r="F83" s="65"/>
      <c r="G83" s="66"/>
    </row>
    <row r="84" spans="1:7" ht="14.25" x14ac:dyDescent="0.2">
      <c r="A84" s="56"/>
      <c r="B84" s="56"/>
      <c r="C84" s="56"/>
      <c r="D84" s="56"/>
      <c r="E84" s="56"/>
      <c r="F84" s="56"/>
      <c r="G84" s="56"/>
    </row>
    <row r="87" spans="1:7" ht="14.25" x14ac:dyDescent="0.2">
      <c r="A87" s="56"/>
      <c r="B87" s="56"/>
      <c r="C87" s="56"/>
      <c r="D87" s="56"/>
      <c r="E87" s="56"/>
      <c r="F87" s="56"/>
      <c r="G87" s="56"/>
    </row>
    <row r="88" spans="1:7" x14ac:dyDescent="0.2">
      <c r="A88" s="57"/>
      <c r="B88" s="57"/>
      <c r="C88" s="57"/>
      <c r="D88" s="57"/>
      <c r="E88" s="57"/>
      <c r="F88" s="57"/>
      <c r="G88" s="57"/>
    </row>
  </sheetData>
  <mergeCells count="26">
    <mergeCell ref="A6:B6"/>
    <mergeCell ref="A1:G1"/>
    <mergeCell ref="A2:G2"/>
    <mergeCell ref="A3:G3"/>
    <mergeCell ref="A4:G4"/>
    <mergeCell ref="A5:G5"/>
    <mergeCell ref="A66:G66"/>
    <mergeCell ref="A7:B7"/>
    <mergeCell ref="A8:A9"/>
    <mergeCell ref="B8:B9"/>
    <mergeCell ref="C8:C9"/>
    <mergeCell ref="D8:D9"/>
    <mergeCell ref="E8:E9"/>
    <mergeCell ref="F8:F9"/>
    <mergeCell ref="G8:G9"/>
    <mergeCell ref="A32:F32"/>
    <mergeCell ref="A64:F64"/>
    <mergeCell ref="A65:F65"/>
    <mergeCell ref="A87:G87"/>
    <mergeCell ref="A88:G88"/>
    <mergeCell ref="A78:F78"/>
    <mergeCell ref="A79:F79"/>
    <mergeCell ref="B81:G81"/>
    <mergeCell ref="B82:G82"/>
    <mergeCell ref="B83:G83"/>
    <mergeCell ref="A84:G84"/>
  </mergeCells>
  <pageMargins left="0.31496062992126" right="0.31496062992126" top="0.31496062992126" bottom="0.31496062992126" header="0.31496062992126" footer="0.31496062992126"/>
  <pageSetup scale="61" fitToHeight="0" orientation="portrait" r:id="rId1"/>
  <headerFooter>
    <oddFooter>&amp;L&amp;F&amp;C&amp;P</oddFooter>
  </headerFooter>
  <rowBreaks count="1" manualBreakCount="1">
    <brk id="54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Bacheo y Recapeo Los Mineros</vt:lpstr>
      <vt:lpstr>'Bacheo y Recapeo Los Mineros'!Área_de_impresión</vt:lpstr>
      <vt:lpstr>'Bacheo y Recapeo Los Mineros'!Títulos_a_imprimir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Milena Jaimes Uribe</dc:creator>
  <cp:lastModifiedBy>Pedro Sánchez Pérez</cp:lastModifiedBy>
  <dcterms:created xsi:type="dcterms:W3CDTF">2022-11-14T13:21:53Z</dcterms:created>
  <dcterms:modified xsi:type="dcterms:W3CDTF">2022-11-14T13:29:29Z</dcterms:modified>
</cp:coreProperties>
</file>