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-my.sharepoint.com/personal/jespinal_hidroelectrica_gov_do/Documents/Escritorio/"/>
    </mc:Choice>
  </mc:AlternateContent>
  <xr:revisionPtr revIDLastSave="2" documentId="8_{3DE816B9-0985-4B99-9779-5F72E8FD55B1}" xr6:coauthVersionLast="47" xr6:coauthVersionMax="47" xr10:uidLastSave="{3DF8C8DB-730B-4399-9991-CD26E8502857}"/>
  <bookViews>
    <workbookView xWindow="-120" yWindow="-120" windowWidth="20730" windowHeight="11160" xr2:uid="{A8DD0597-D0C5-4C7F-9E38-B116C75D5910}"/>
  </bookViews>
  <sheets>
    <sheet name="Presupuesto Las Mecetas (2)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</externalReferences>
  <definedNames>
    <definedName name="\A">#REF!</definedName>
    <definedName name="\M">#REF!</definedName>
    <definedName name="\R">#REF!</definedName>
    <definedName name="\T">#REF!</definedName>
    <definedName name="___________F">[1]Senalizacion!#REF!</definedName>
    <definedName name="__________F">#REF!</definedName>
    <definedName name="_________F">[2]Senalizacion!#REF!</definedName>
    <definedName name="________F">[3]Senalizacion!#REF!</definedName>
    <definedName name="______F">[3]Senalizacion!#REF!</definedName>
    <definedName name="____F">[3]Senalizacion!#REF!</definedName>
    <definedName name="__123Graph_A" hidden="1">[4]A!#REF!</definedName>
    <definedName name="__123Graph_B" hidden="1">[4]A!#REF!</definedName>
    <definedName name="__123Graph_C" hidden="1">[4]A!#REF!</definedName>
    <definedName name="__123Graph_D" hidden="1">[4]A!#REF!</definedName>
    <definedName name="__123Graph_E" hidden="1">[4]A!#REF!</definedName>
    <definedName name="__123Graph_F" hidden="1">[4]A!#REF!</definedName>
    <definedName name="__F">[4]A!#REF!</definedName>
    <definedName name="__hor210">'[5]anal term'!$G$1512</definedName>
    <definedName name="__IntlFixup" hidden="1">TRUE</definedName>
    <definedName name="__mz125">[6]Mezcla!#REF!</definedName>
    <definedName name="__MZ13">[6]Mezcla!#REF!</definedName>
    <definedName name="__MZ14">[6]Mezcla!#REF!</definedName>
    <definedName name="__MZ17">[6]Mezcla!#REF!</definedName>
    <definedName name="__SUB1">#REF!</definedName>
    <definedName name="_1">[7]A!#REF!</definedName>
    <definedName name="_CAL50">[6]insumo!$D$11</definedName>
    <definedName name="_Fill" hidden="1">#REF!</definedName>
    <definedName name="_xlnm._FilterDatabase" hidden="1">'[8]#REF'!$B$8:$U$2014</definedName>
    <definedName name="_hor210">'[5]anal term'!$G$1512</definedName>
    <definedName name="_Key1" hidden="1">#REF!</definedName>
    <definedName name="_Key2" hidden="1">#REF!</definedName>
    <definedName name="_MZ1155">[6]Mezcla!$F$37</definedName>
    <definedName name="_MZ16">#REF!</definedName>
    <definedName name="_Order1" hidden="1">255</definedName>
    <definedName name="_Order2" hidden="1">255</definedName>
    <definedName name="_pu1">#REF!</definedName>
    <definedName name="_PU3">#REF!</definedName>
    <definedName name="_PU6">#REF!</definedName>
    <definedName name="_Sort" hidden="1">#REF!</definedName>
    <definedName name="_TUB24">#REF!</definedName>
    <definedName name="A">[4]A!#REF!</definedName>
    <definedName name="aaa" hidden="1">#REF!</definedName>
    <definedName name="AC">[6]insumo!$D$4</definedName>
    <definedName name="ACA_1">'[9]A-BASICOS'!$A$2024:$G$2024</definedName>
    <definedName name="ACA_2">'[10]A-civil'!$A$2025:$G$2025</definedName>
    <definedName name="ACA_6">'[10]A-civil'!$A$2029:$G$2029</definedName>
    <definedName name="ACA_7">'[10]A-civil'!$A$2030:$G$2030</definedName>
    <definedName name="Access_Button" hidden="1">"工事単価_工事単価_List"</definedName>
    <definedName name="AccessDatabase" hidden="1">"C:\Data\積算\工事単価.mdb"</definedName>
    <definedName name="ACERA">[11]Analisis!$F$567</definedName>
    <definedName name="acera1">[12]Analisis!$F$567</definedName>
    <definedName name="aceras">#REF!</definedName>
    <definedName name="acero">#REF!</definedName>
    <definedName name="ACERO1\2">[13]Materiales!$C$10</definedName>
    <definedName name="ACERO1\4">[13]Materiales!$C$14</definedName>
    <definedName name="ACERO3\8">[13]Materiales!$C$9</definedName>
    <definedName name="ACERO60">[14]Mat!$D$15</definedName>
    <definedName name="ACEROQQ">#REF!</definedName>
    <definedName name="ACUM">[7]A!#REF!</definedName>
    <definedName name="ADAMIOSIN">[6]Mezcla!#REF!</definedName>
    <definedName name="ADHERENCIA">#REF!</definedName>
    <definedName name="ADM" hidden="1">'[15]ANALISIS STO DGO'!#REF!</definedName>
    <definedName name="adm.a" hidden="1">'[15]ANALISIS STO DGO'!#REF!</definedName>
    <definedName name="ADMBL" hidden="1">'[15]ANALISIS STO DGO'!#REF!</definedName>
    <definedName name="Agregado">#REF!</definedName>
    <definedName name="Agregados">[16]Materiales!$B$4</definedName>
    <definedName name="Agregados_Hormigon">[16]Materiales!$B$5</definedName>
    <definedName name="Agua">#REF!</definedName>
    <definedName name="ALAM">#REF!</definedName>
    <definedName name="Alambre">#REF!</definedName>
    <definedName name="Alambre_No.18">#REF!</definedName>
    <definedName name="ALAMBRED">[6]insumo!$D$5</definedName>
    <definedName name="ALB_007">'[10]A-civil'!$A$13:$G$13</definedName>
    <definedName name="ALBANIL">'[17]M.O.'!$C$11</definedName>
    <definedName name="Albañil_Dia">[16]MO!$C$14</definedName>
    <definedName name="altext3">[18]Volumenes!$S$2521</definedName>
    <definedName name="Anclaje_de_Pilotes">#REF!</definedName>
    <definedName name="andamiosin">[6]Mezcla!$F$158</definedName>
    <definedName name="ANDAMIOSPLAF">#REF!</definedName>
    <definedName name="ANTEPECHO">'[18]anal term'!$F$1819</definedName>
    <definedName name="are" hidden="1">'[15]ANALISIS STO DGO'!#REF!</definedName>
    <definedName name="_xlnm.Print_Area" localSheetId="0">'Presupuesto Las Mecetas (2)'!$A$1:$F$86</definedName>
    <definedName name="_xlnm.Print_Area">[4]A!#REF!</definedName>
    <definedName name="ARENAF">[6]insumo!#REF!</definedName>
    <definedName name="ARENAFINA">[6]insumo!$D$6</definedName>
    <definedName name="ARENAG">[6]insumo!#REF!</definedName>
    <definedName name="ARENAGRUESA">[6]insumo!$D$7</definedName>
    <definedName name="ARENAITABO">#REF!</definedName>
    <definedName name="ARENAPAÑETE">#REF!</definedName>
    <definedName name="Ayudante">[19]MO!$C$22</definedName>
    <definedName name="B">#REF!</definedName>
    <definedName name="BARANDILLA">#REF!</definedName>
    <definedName name="BASE">#REF!</definedName>
    <definedName name="bloc6">'[18]anal term'!$G$251</definedName>
    <definedName name="BLOCK0.10M">[6]insumo!$D$8</definedName>
    <definedName name="BLOCK0.15M">[6]insumo!$D$9</definedName>
    <definedName name="BLOCK0.20M">[6]insumo!$D$10</definedName>
    <definedName name="BLOCK0.30M">#REF!</definedName>
    <definedName name="BLOCK15">[11]Analisis!$F$208</definedName>
    <definedName name="Block4">#REF!</definedName>
    <definedName name="BLOCK6">'[18]anal term'!$G$224</definedName>
    <definedName name="Block8">#REF!</definedName>
    <definedName name="BLOCKCA">[6]insumo!#REF!</definedName>
    <definedName name="BLOQUE6">[13]Materiales!$C$81</definedName>
    <definedName name="BOTE_3.6KM">'[20]Analisis BC'!$H$60</definedName>
    <definedName name="BOTE3.6KM">[11]Analisis!$F$80</definedName>
    <definedName name="ca" hidden="1">#REF!</definedName>
    <definedName name="CABEZAL">#REF!</definedName>
    <definedName name="Cable_de_Postensado">#REF!</definedName>
    <definedName name="cablo2">[18]Volumenes!$I$2234</definedName>
    <definedName name="cal">[6]insumo!#REF!</definedName>
    <definedName name="CALICHE">[6]insumo!#REF!</definedName>
    <definedName name="CALICHEB">[6]insumo!$D$12</definedName>
    <definedName name="calle">#REF!</definedName>
    <definedName name="CAMPAMENTO">[21]CAMPAMENTO2!$G$30</definedName>
    <definedName name="CAN">[4]A!#REF!</definedName>
    <definedName name="Cant">#REF!</definedName>
    <definedName name="CANT1">#REF!</definedName>
    <definedName name="CANT3">#REF!</definedName>
    <definedName name="CANT6">#REF!</definedName>
    <definedName name="canta">#REF!</definedName>
    <definedName name="CANTIDADPRESUPUESTO">#REF!</definedName>
    <definedName name="cantp">#REF!</definedName>
    <definedName name="cantpre">#REF!</definedName>
    <definedName name="cantt">#REF!</definedName>
    <definedName name="Carpintero_1ra">[19]MO!$C$21</definedName>
    <definedName name="Carpintero_2da">[19]MO!$C$20</definedName>
    <definedName name="Casting_Bed">#REF!</definedName>
    <definedName name="CAVOSC">[6]insumo!#REF!</definedName>
    <definedName name="Cemento">#REF!</definedName>
    <definedName name="Cemento_Gris">[16]Materiales!$B$3</definedName>
    <definedName name="CEMENTOG">[6]insumo!#REF!</definedName>
    <definedName name="CEMENTOP">[6]insumo!$D$13</definedName>
    <definedName name="cer20x203">'[18]anal term'!$G$958</definedName>
    <definedName name="CERAMICAPAREDP">[6]insumo!$D$16</definedName>
    <definedName name="CERAMICAPAREDS">[6]insumo!$D$17</definedName>
    <definedName name="CERAMICAPISOP">[6]insumo!$D$14</definedName>
    <definedName name="CERAMICAPISOS">[6]insumo!$D$15</definedName>
    <definedName name="ceramicapp">[6]insumo!#REF!</definedName>
    <definedName name="Clavos">#REF!</definedName>
    <definedName name="CLAVOSAC">[6]insumo!#REF!</definedName>
    <definedName name="CLAVOSACERO">[6]insumo!$D$18</definedName>
    <definedName name="CLAVOSCORRIENTES">[6]insumo!$D$19</definedName>
    <definedName name="CO">#REF!</definedName>
    <definedName name="COMPENS">#REF!</definedName>
    <definedName name="control">#REF!</definedName>
    <definedName name="COT_302">'[10]A-civil'!$A$1921:$G$1921</definedName>
    <definedName name="COT_360">'[10]A-civil'!$A$1938:$G$1938</definedName>
    <definedName name="COT_361">'[10]A-civil'!$A$1939:$G$1939</definedName>
    <definedName name="COT_364">'[10]A-civil'!$A$1940:$G$1940</definedName>
    <definedName name="CRONOGRAMA">#REF!</definedName>
    <definedName name="CUB">#REF!</definedName>
    <definedName name="Cubo_para_vaciado_de_Hormigón">#REF!</definedName>
    <definedName name="Curado_y_Aditivo">#REF!</definedName>
    <definedName name="CV">[22]Presup.!#REF!</definedName>
    <definedName name="D">#REF!</definedName>
    <definedName name="D1_15X20">[11]Analisis!$F$127</definedName>
    <definedName name="DD">#REF!</definedName>
    <definedName name="DEDE" hidden="1">#REF!</definedName>
    <definedName name="DEDE2" hidden="1">#REF!</definedName>
    <definedName name="DEDE3" hidden="1">#REF!</definedName>
    <definedName name="DEDE4">#REF!</definedName>
    <definedName name="DEDE5" hidden="1">#REF!</definedName>
    <definedName name="DEDE6" hidden="1">#REF!</definedName>
    <definedName name="DEDE7" hidden="1">#REF!</definedName>
    <definedName name="DEDE8">#REF!</definedName>
    <definedName name="deducciones">#REF!</definedName>
    <definedName name="DERRCEMBLANCO">[6]insumo!#REF!</definedName>
    <definedName name="DERRCEMGRIS">[6]insumo!#REF!</definedName>
    <definedName name="DERRETIDOBLANCO">[6]insumo!$D$20</definedName>
    <definedName name="derretidocrema">[6]insumo!#REF!</definedName>
    <definedName name="DESCRIPCION">#REF!</definedName>
    <definedName name="detech3">'[18]Ana-Sanit.'!$F$552</definedName>
    <definedName name="DINTEL">'[18]Anal. horm.'!$F$1139</definedName>
    <definedName name="DOLAR">#REF!</definedName>
    <definedName name="E">#REF!</definedName>
    <definedName name="EMERGE" hidden="1">'[15]ANALISIS STO DGO'!#REF!</definedName>
    <definedName name="EMERGENCY" hidden="1">'[15]ANALISIS STO DGO'!#REF!</definedName>
    <definedName name="Empalme_de_Pilotes">#REF!</definedName>
    <definedName name="ENC">#REF!</definedName>
    <definedName name="EQU_12">'[10]A-civil'!$A$1967:$G$1967</definedName>
    <definedName name="EQU_18">'[10]A-civil'!$A$1973:$G$1973</definedName>
    <definedName name="EQU_25">'[10]A-civil'!$A$1980:$G$1980</definedName>
    <definedName name="EQU_27">'[10]A-civil'!$A$1982:$G$1982</definedName>
    <definedName name="EQU_36">'[10]A-civil'!$A$1991:$G$1991</definedName>
    <definedName name="EQU_38">'[10]A-civil'!$A$1993:$G$1993</definedName>
    <definedName name="EQU_49">'[10]A-civil'!$A$2004:$G$2004</definedName>
    <definedName name="EQU_5">'[10]A-civil'!$A$1959:$G$1959</definedName>
    <definedName name="EQU_53">'[10]A-civil'!$A$2008:$G$2008</definedName>
    <definedName name="ER">[7]A!#REF!</definedName>
    <definedName name="ESCGRAFB">[18]UASD!$F$3512</definedName>
    <definedName name="Eslingas">#REF!</definedName>
    <definedName name="ExC_003">'[10]A-civil'!$A$266:$G$266</definedName>
    <definedName name="ExC_004">'[10]A-civil'!$A$267:$G$267</definedName>
    <definedName name="EXC_100">[10]MOV!$A$143:$E$143</definedName>
    <definedName name="EXC_101">[10]MOV!$A$149:$E$149</definedName>
    <definedName name="EXC_102">[10]MOV!$A$153:$E$153</definedName>
    <definedName name="EXC_103">[10]MOV!$A$157:$E$157</definedName>
    <definedName name="EXC_104">[10]MOV!$A$164:$E$164</definedName>
    <definedName name="EXC_105">[10]MOV!$A$169:$E$169</definedName>
    <definedName name="EXC_106">[10]MOV!$A$174:$E$174</definedName>
    <definedName name="EXC_107">[10]MOV!$A$189:$E$189</definedName>
    <definedName name="EXC_108">[10]MOV!$A$204:$E$204</definedName>
    <definedName name="EXC_83">[10]MOV!$A$61:$E$61</definedName>
    <definedName name="EXC_84">[10]MOV!$A$65:$E$65</definedName>
    <definedName name="EXC_85">[10]MOV!$A$69:$E$69</definedName>
    <definedName name="EXC_86">[10]MOV!$A$73:$E$73</definedName>
    <definedName name="EXC_87">[10]MOV!$A$76:$E$76</definedName>
    <definedName name="EXC_88">[10]MOV!$A$82:$E$82</definedName>
    <definedName name="EXC_89">[10]MOV!$A$86:$E$86</definedName>
    <definedName name="EXC_90">[10]MOV!$A$90:$E$90</definedName>
    <definedName name="EXC_91">[10]MOV!$A$96:$E$96</definedName>
    <definedName name="EXC_92">[10]MOV!$A$100:$E$100</definedName>
    <definedName name="EXC_93">[10]MOV!$A$104:$E$104</definedName>
    <definedName name="EXC_94">[10]MOV!$A$108:$E$108</definedName>
    <definedName name="EXC_95">[10]MOV!$A$114:$E$114</definedName>
    <definedName name="EXC_96">[10]MOV!$A$119:$E$119</definedName>
    <definedName name="EXC_97">[10]MOV!$A$125:$E$125</definedName>
    <definedName name="EXC_98">[10]MOV!$A$130:$E$130</definedName>
    <definedName name="EXC_99">[10]MOV!$A$136:$E$136</definedName>
    <definedName name="EXC_RETRO">[11]Analisis!$F$68</definedName>
    <definedName name="Excel_BuiltIn__FilterDatabase_1_1">#REF!</definedName>
    <definedName name="Excel_BuiltIn__FilterDatabase_7">#REF!</definedName>
    <definedName name="Excel_BuiltIn_Print_Titles_5">#REF!</definedName>
    <definedName name="FAB_10">'[10]A-civil'!$A$1156:$G$1156</definedName>
    <definedName name="FAB_35">'[10]A-civil'!$A$1177:$G$1177</definedName>
    <definedName name="FACT">#REF!</definedName>
    <definedName name="FE">'[23]med.mov.de tierras2'!$D$12</definedName>
    <definedName name="FEa">'[24]V.Tierras A'!$D$16</definedName>
    <definedName name="FECHA">#REF!</definedName>
    <definedName name="FER_355">'[10]A-civil'!$A$1423:$G$1423</definedName>
    <definedName name="FF" hidden="1">#REF!</definedName>
    <definedName name="FI">#REF!</definedName>
    <definedName name="FIN">#REF!</definedName>
    <definedName name="FINO_PLATEA">[11]Analisis!$F$615</definedName>
    <definedName name="FINOINC">'[18]anal term'!$F$1794</definedName>
    <definedName name="FR">[4]A!#REF!</definedName>
    <definedName name="FREGDOBLE">[6]insumo!#REF!</definedName>
    <definedName name="FREGRADERODOBLE">[6]insumo!$D$21</definedName>
    <definedName name="FZ">#REF!</definedName>
    <definedName name="G">#REF!</definedName>
    <definedName name="gabinetesandiroba">[25]INSUMOS!$F$303</definedName>
    <definedName name="GAPACAPLY">[18]Mat!$D$99</definedName>
    <definedName name="GASOI">[6]insumo!#REF!</definedName>
    <definedName name="GASTOSGENERALES">#REF!</definedName>
    <definedName name="GASTOSGENERALESA">#REF!</definedName>
    <definedName name="GFGFF" hidden="1">#REF!</definedName>
    <definedName name="GFSG" hidden="1">#REF!</definedName>
    <definedName name="GRAVA">#REF!</definedName>
    <definedName name="GRAVAL">[6]insumo!$D$22</definedName>
    <definedName name="Gravilla">#REF!</definedName>
    <definedName name="Grúa_Manitowoc_2900">#REF!</definedName>
    <definedName name="H">#REF!</definedName>
    <definedName name="H240KG">'[14]anal term'!$G$1520</definedName>
    <definedName name="HGON100">[6]Mezcla!#REF!</definedName>
    <definedName name="HGON140">[6]Mezcla!#REF!</definedName>
    <definedName name="HGON180">[6]Mezcla!#REF!</definedName>
    <definedName name="HGON210">[6]Mezcla!#REF!</definedName>
    <definedName name="HINCA">#REF!</definedName>
    <definedName name="Hinca_de_Pilotes">#REF!</definedName>
    <definedName name="HINCADEPILOTES">#REF!</definedName>
    <definedName name="HINDUSTRIAL100">#REF!</definedName>
    <definedName name="HINDUSTRIAL140">#REF!</definedName>
    <definedName name="HINDUSTRIAL180">[6]insumo!$D$35</definedName>
    <definedName name="HINDUSTRIAL210">[6]insumo!$D$36</definedName>
    <definedName name="HORACIO">#REF!</definedName>
    <definedName name="horind100">[6]insumo!#REF!</definedName>
    <definedName name="horind140">[6]insumo!#REF!</definedName>
    <definedName name="horind180">[6]insumo!#REF!</definedName>
    <definedName name="horind210">[6]insumo!#REF!</definedName>
    <definedName name="HORMIGON100">#REF!</definedName>
    <definedName name="hormigon140">#REF!</definedName>
    <definedName name="hormigon180">[6]Mezcla!$F$125</definedName>
    <definedName name="hormigon210">#REF!</definedName>
    <definedName name="hormigon240">#REF!</definedName>
    <definedName name="hormigon280">#REF!</definedName>
    <definedName name="HORMIGON350">#REF!</definedName>
    <definedName name="HORMIGONARMADOALETAS">#REF!</definedName>
    <definedName name="HORMIGONARMADOESTRIBOS">#REF!</definedName>
    <definedName name="HORMIGONARMADOGUARDARRUEDASYDEFENSASLATERALES">#REF!</definedName>
    <definedName name="HORMIGONARMADOLOSADEAPROCHE">#REF!</definedName>
    <definedName name="HORMIGONARMADOLOSADETABLERO">#REF!</definedName>
    <definedName name="HORMIGONARMADOVIGUETAS">#REF!</definedName>
    <definedName name="hormigonproteccionpilas">#REF!</definedName>
    <definedName name="HORMIGONSIMPLE">#REF!</definedName>
    <definedName name="HORMIGONVIGASPOSTENSADAS">#REF!</definedName>
    <definedName name="I">[4]A!#REF!</definedName>
    <definedName name="imocolocjuntas">[25]INSUMOS!$F$261</definedName>
    <definedName name="IMPREV">#REF!</definedName>
    <definedName name="IMPREVISTO">#REF!</definedName>
    <definedName name="IMPRIMACION">#REF!</definedName>
    <definedName name="IMTEPLA">'[18]anal term'!$G$1279</definedName>
    <definedName name="INCREM">#REF!</definedName>
    <definedName name="INGENIERIA">[21]ingenieria!$K$21</definedName>
    <definedName name="inodorosimplex">[6]insumo!#REF!</definedName>
    <definedName name="ITBIS">#REF!</definedName>
    <definedName name="ITBS">#REF!</definedName>
    <definedName name="Izado_de_Tabletas">#REF!</definedName>
    <definedName name="IZAJE">#REF!</definedName>
    <definedName name="Izaje_de_Vigas_Postensadas">#REF!</definedName>
    <definedName name="L">#REF!</definedName>
    <definedName name="LAVADEROSENCILLO">[6]insumo!#REF!</definedName>
    <definedName name="Ligado_y_vaciado">#REF!</definedName>
    <definedName name="Ligadora_de_1_funda">#REF!</definedName>
    <definedName name="Ligadora_de_2_funda">#REF!</definedName>
    <definedName name="LINE" hidden="1">'[15]ANALISIS STO DGO'!#REF!</definedName>
    <definedName name="lineout" hidden="1">'[15]ANALISIS STO DGO'!#REF!</definedName>
    <definedName name="llaveacero">#REF!</definedName>
    <definedName name="llaveacondicionamientohinca">#REF!</definedName>
    <definedName name="llaveagregado">#REF!</definedName>
    <definedName name="llaveagua">#REF!</definedName>
    <definedName name="llavealambre">#REF!</definedName>
    <definedName name="llaveanclajedepilotes">#REF!</definedName>
    <definedName name="llavecablepostensado">#REF!</definedName>
    <definedName name="llavecastingbed">#REF!</definedName>
    <definedName name="llavecemento">#REF!</definedName>
    <definedName name="llaveclavos">#REF!</definedName>
    <definedName name="llavecuradoyaditivo">#REF!</definedName>
    <definedName name="llaveempalmepilotes">#REF!</definedName>
    <definedName name="llavehincapilotes">#REF!</definedName>
    <definedName name="llaveizadotabletas">#REF!</definedName>
    <definedName name="llaveizajevigaspostensadas">#REF!</definedName>
    <definedName name="llaveligadoyvaciado">#REF!</definedName>
    <definedName name="llavemadera">#REF!</definedName>
    <definedName name="llavemanejocemento">#REF!</definedName>
    <definedName name="llavemanejopilotes">#REF!</definedName>
    <definedName name="llavemoacero">#REF!</definedName>
    <definedName name="llavemomadera">#REF!</definedName>
    <definedName name="LLAVES">#REF!</definedName>
    <definedName name="llavetratamientomoldes">#REF!</definedName>
    <definedName name="LMEMBAJADOR">[6]insumo!#REF!</definedName>
    <definedName name="M">#REF!</definedName>
    <definedName name="M.O._Colocación_Cables_Postensados">#REF!</definedName>
    <definedName name="M.O._Colocación_Tabletas_Prefabricados">#REF!</definedName>
    <definedName name="M.O._Confección_Moldes">#REF!</definedName>
    <definedName name="M.O._Vigas_Postensadas__Incl._Cast.">#REF!</definedName>
    <definedName name="Madera">[16]Materiales!$B$1</definedName>
    <definedName name="MADERAC">[6]insumo!$D$28</definedName>
    <definedName name="MADMU">[14]Jornal!$D$134</definedName>
    <definedName name="MALLACICL6HG">#REF!</definedName>
    <definedName name="Mano_de_Obra_Acero">#REF!</definedName>
    <definedName name="Mano_de_Obra_Madera">#REF!</definedName>
    <definedName name="mantenimientodemoldes">#REF!</definedName>
    <definedName name="MANTTRANSITO">[21]MANT.TRANSITO!$H$27</definedName>
    <definedName name="marmolpiso">[6]insumo!#REF!</definedName>
    <definedName name="MBR">#REF!</definedName>
    <definedName name="MEDESFB23">[18]Mat!$D$62</definedName>
    <definedName name="MEZCLA125">[6]Mezcla!$F$45</definedName>
    <definedName name="MEZCLA13">[6]Mezcla!$F$10</definedName>
    <definedName name="MEZCLA14">[6]Mezcla!$F$17</definedName>
    <definedName name="MEZCLANATILLA">[6]Mezcla!$F$29</definedName>
    <definedName name="MOA">[14]Jornal!$D$178</definedName>
    <definedName name="moaceroaltaresitencia">#REF!</definedName>
    <definedName name="mocarpinteria">#REF!</definedName>
    <definedName name="MOEMPANETEINT">'[17]M.O.'!$C$27</definedName>
    <definedName name="mosbotichinorojo">[6]insumo!#REF!</definedName>
    <definedName name="MOV_1">[10]MOV!$A$9:$E$9</definedName>
    <definedName name="MOV_2">[10]MOV!$A$15:$E$15</definedName>
    <definedName name="MOV_3">[10]MOV!$A$21:$E$21</definedName>
    <definedName name="MOV_4">[10]MOV!$A$27:$E$27</definedName>
    <definedName name="MOV_5">[10]MOV!$A$33:$E$33</definedName>
    <definedName name="MOV_6">[10]MOV!$A$39:$E$39</definedName>
    <definedName name="MOV_7">'[26]mov. de tierra'!#REF!</definedName>
    <definedName name="MOV_8">[10]MOV!$A$51:$E$51</definedName>
    <definedName name="mozaicoFG">[6]insumo!#REF!</definedName>
    <definedName name="MULTI">[4]A!#REF!</definedName>
    <definedName name="MV">[22]Presup.!#REF!</definedName>
    <definedName name="MZNATILLA">[6]Mezcla!$F$50</definedName>
    <definedName name="NADA">#REF!</definedName>
    <definedName name="O">#REF!</definedName>
    <definedName name="Obrero_Dia">[19]MO!$C$11</definedName>
    <definedName name="Obrero_Hr">[16]MO!$D$11</definedName>
    <definedName name="OISOE">'[21]VIGA POSTENSADA'!$I$2</definedName>
    <definedName name="OP">[4]A!#REF!</definedName>
    <definedName name="ORINALSENCILLO">[6]insumo!#REF!</definedName>
    <definedName name="OTR_15">'[10]A-civil'!$A$1946:$G$1946</definedName>
    <definedName name="OTR_29">'[10]A-civil'!$A$1952:$G$1952</definedName>
    <definedName name="OTR_30">'[10]A-civil'!$A$1953:$G$1953</definedName>
    <definedName name="P">#REF!</definedName>
    <definedName name="P.U.">#REF!</definedName>
    <definedName name="pae">[27]Análisis!$G$44</definedName>
    <definedName name="PAMAEXT">[18]UASD!$F$3329</definedName>
    <definedName name="PAMAINT">[18]UASD!$F$3320</definedName>
    <definedName name="PAÑETE_PARED">[28]Análisis!$G$44</definedName>
    <definedName name="pd">#REF!</definedName>
    <definedName name="PDa">'[24]V.Tierras A'!$D$14</definedName>
    <definedName name="Peones">#REF!</definedName>
    <definedName name="PIACRINT">[18]UASD!$F$3554</definedName>
    <definedName name="PICER">[18]UASD!$F$3459</definedName>
    <definedName name="pilote">#REF!</definedName>
    <definedName name="pilotes">#REF!</definedName>
    <definedName name="pinacrext2">'[18]anal term'!$G$1219</definedName>
    <definedName name="PINOAME">[14]Mat!$D$46</definedName>
    <definedName name="PINTURA_ACRILICA_NOPAÑETE">[11]Analisis!$F$621</definedName>
    <definedName name="Pintura_Epóxica_Popular">#REF!</definedName>
    <definedName name="PITACRILLICA">[6]insumo!#REF!</definedName>
    <definedName name="PITECONOMICA">[6]insumo!#REF!</definedName>
    <definedName name="pitesmalte">[6]insumo!#REF!</definedName>
    <definedName name="PITMANTENIMIENTO">[6]insumo!#REF!</definedName>
    <definedName name="pitoxidoverde">[6]insumo!#REF!</definedName>
    <definedName name="PITSATINADA">[6]insumo!#REF!</definedName>
    <definedName name="pitsemiglos">[6]insumo!#REF!</definedName>
    <definedName name="PL">[7]A!#REF!</definedName>
    <definedName name="Plancha_de_Plywood_4_x8_x3_4">#REF!</definedName>
    <definedName name="Planta_Eléctrica_para_tesado">#REF!</definedName>
    <definedName name="PLATEA">[11]Analisis!$F$119</definedName>
    <definedName name="PLYW">[14]Mat!$D$49</definedName>
    <definedName name="PLYWOOD">[6]insumo!#REF!</definedName>
    <definedName name="PM">[4]A!#REF!</definedName>
    <definedName name="porciento">#REF!</definedName>
    <definedName name="PP">[4]A!#REF!</definedName>
    <definedName name="PPD">#N/A</definedName>
    <definedName name="precios">[29]Precios!$A$4:$F$1576</definedName>
    <definedName name="Presupuesto_Maternidad">#REF!</definedName>
    <definedName name="PRIMA">#REF!</definedName>
    <definedName name="PRINT_AREA_MI">#REF!</definedName>
    <definedName name="PRINT_TITLES_MI">#REF!</definedName>
    <definedName name="PROMEDIO">#REF!</definedName>
    <definedName name="Proyecto">#REF!</definedName>
    <definedName name="PU">#REF!</definedName>
    <definedName name="PUABIHO">[18]Mat!$D$160</definedName>
    <definedName name="puacero">#REF!</definedName>
    <definedName name="PUBAÑO">[18]Mat!$D$163</definedName>
    <definedName name="pubaranda">#REF!</definedName>
    <definedName name="pucabezales">#REF!</definedName>
    <definedName name="pucastingbed">#REF!</definedName>
    <definedName name="PUCEMENTO">#REF!</definedName>
    <definedName name="PUERTA_PINO">[11]Analisis!$F$327</definedName>
    <definedName name="puhormigon280">#REF!</definedName>
    <definedName name="puinyeccion">#REF!</definedName>
    <definedName name="pulosaaproche">#REF!</definedName>
    <definedName name="pulosacalzada">#REF!</definedName>
    <definedName name="PUMADERA">#REF!</definedName>
    <definedName name="punewjersey">#REF!</definedName>
    <definedName name="putabletas">#REF!</definedName>
    <definedName name="puvigastransversales">#REF!</definedName>
    <definedName name="PZ">#REF!</definedName>
    <definedName name="qqqq" hidden="1">#REF!</definedName>
    <definedName name="R_">#REF!</definedName>
    <definedName name="RE">[7]A!#REF!</definedName>
    <definedName name="regi">'[30]Pasarela de L=60.00'!#REF!</definedName>
    <definedName name="REGISTRO">#REF!</definedName>
    <definedName name="REGLA">[17]Insumos!$E$138</definedName>
    <definedName name="RELLENO">[11]Analisis!$F$74</definedName>
    <definedName name="RELLENO_PRESTAMO">'[20]Analisis BC'!$H$32</definedName>
    <definedName name="REVCECRI15A20">[18]UASD!$F$3537</definedName>
    <definedName name="RV">[22]Presup.!#REF!</definedName>
    <definedName name="S">[4]A!#REF!</definedName>
    <definedName name="SDFSDD">#REF!</definedName>
    <definedName name="Sereno_Mes">[19]MO!$B$16</definedName>
    <definedName name="SUB">#REF!</definedName>
    <definedName name="SUBBASE">#REF!</definedName>
    <definedName name="Subida__Bajada_y_Transporte_Cemento">#REF!</definedName>
    <definedName name="subtotal">#REF!</definedName>
    <definedName name="SUBTOTAL1">#REF!</definedName>
    <definedName name="SUBTOTALA">#REF!</definedName>
    <definedName name="SUBTOTALGASTOSGENERALES">#REF!</definedName>
    <definedName name="SUBTOTALGASTOSGENERALES1">#REF!</definedName>
    <definedName name="SUBTOTALPRESU">#REF!</definedName>
    <definedName name="SUELDO">#REF!</definedName>
    <definedName name="SULAOC" hidden="1">#REF!</definedName>
    <definedName name="tablestacas">#REF!</definedName>
    <definedName name="TABLETAS">#REF!</definedName>
    <definedName name="TASA">[31]Insumos!$H$2</definedName>
    <definedName name="TECHO_ZINC">[11]Analisis!$F$641</definedName>
    <definedName name="tie">#REF!</definedName>
    <definedName name="_xlnm.Print_Titles">#REF!</definedName>
    <definedName name="TO">[4]A!#REF!</definedName>
    <definedName name="tony">'[30]Pasarela de L=60.00'!#REF!</definedName>
    <definedName name="TOPOGRAFIA">#REF!</definedName>
    <definedName name="Tornillos_5_x3_8">#REF!</definedName>
    <definedName name="totalgeneral">#REF!</definedName>
    <definedName name="Tr" hidden="1">#REF!</definedName>
    <definedName name="Tratamiento_Moldes_para_Barandilla">#REF!</definedName>
    <definedName name="TUBO221">'[18]Pu-Sanit.'!$C$183</definedName>
    <definedName name="ud">[6]exteriores!#REF!</definedName>
    <definedName name="UD.">#REF!</definedName>
    <definedName name="us">[32]Insumos!$H$3</definedName>
    <definedName name="UY">[4]A!#REF!</definedName>
    <definedName name="v">[23]analisis1!#REF!</definedName>
    <definedName name="vaciado">#REF!</definedName>
    <definedName name="VALOR">#REF!</definedName>
    <definedName name="valora">#REF!</definedName>
    <definedName name="VALORM">#REF!</definedName>
    <definedName name="valorp">#REF!</definedName>
    <definedName name="VALORPRESUPUESTO">#REF!</definedName>
    <definedName name="VALORT">#REF!</definedName>
    <definedName name="VALORV">#REF!</definedName>
    <definedName name="varillas">#REF!</definedName>
    <definedName name="veabat">[18]Volumenes!$F$2358</definedName>
    <definedName name="veabat3">[18]Volumenes!$F$2684</definedName>
    <definedName name="VEABATIB">[18]Mat!$D$157</definedName>
    <definedName name="vecorr2">[18]Volumenes!$F$2357</definedName>
    <definedName name="vecorr3">[18]Volumenes!$F$2683</definedName>
    <definedName name="VECORRED">[18]Mat!$D$156</definedName>
    <definedName name="VENTANAS">[11]Analisis!$F$333</definedName>
    <definedName name="veproy2">[18]Volumenes!$F$2356</definedName>
    <definedName name="veproyec3">[18]Volumenes!$F$2682</definedName>
    <definedName name="VEPROYETA">[18]Mat!$D$155</definedName>
    <definedName name="VIGA_AMARRE_0.15X0.20">[11]Analisis!$F$591</definedName>
    <definedName name="VP">[23]analisis1!#REF!</definedName>
    <definedName name="VXCSD">#REF!</definedName>
    <definedName name="WARE" hidden="1">'[15]ANALISIS STO DGO'!#REF!</definedName>
    <definedName name="ware." hidden="1">'[15]ANALISIS STO DGO'!#REF!</definedName>
    <definedName name="ware.1" hidden="1">'[15]ANALISIS STO DGO'!#REF!</definedName>
    <definedName name="WAREHOUSE" hidden="1">'[15]ANALISIS STO DGO'!#REF!</definedName>
    <definedName name="Wimaldy" hidden="1">'[15]ANALISIS STO DGO'!#REF!</definedName>
    <definedName name="YESO">#REF!</definedName>
    <definedName name="YO">[7]A!#REF!</definedName>
    <definedName name="ZABALETA">'[18]anal term'!$F$1808</definedName>
    <definedName name="zapatasdeescaleras">#REF!</definedName>
    <definedName name="zocalobotichinorojo">[6]insumo!#REF!</definedName>
    <definedName name="ZOGRAESC">[18]UASD!$F$3522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7" i="1" l="1"/>
  <c r="F60" i="1"/>
  <c r="F57" i="1"/>
  <c r="F51" i="1"/>
  <c r="F52" i="1"/>
  <c r="F53" i="1"/>
  <c r="F50" i="1"/>
  <c r="F45" i="1"/>
  <c r="F46" i="1"/>
  <c r="F47" i="1"/>
  <c r="F41" i="1"/>
  <c r="F40" i="1"/>
  <c r="F39" i="1"/>
  <c r="F38" i="1"/>
  <c r="F35" i="1"/>
  <c r="F34" i="1"/>
  <c r="F33" i="1"/>
  <c r="F30" i="1"/>
  <c r="F27" i="1"/>
  <c r="F18" i="1"/>
  <c r="F19" i="1"/>
  <c r="F20" i="1"/>
  <c r="F21" i="1"/>
  <c r="F22" i="1"/>
  <c r="F23" i="1"/>
  <c r="F10" i="1"/>
  <c r="F11" i="1"/>
  <c r="F12" i="1"/>
  <c r="C60" i="1"/>
  <c r="C56" i="1"/>
  <c r="F56" i="1" s="1"/>
  <c r="F44" i="1"/>
  <c r="C44" i="1"/>
  <c r="C41" i="1"/>
  <c r="C39" i="1"/>
  <c r="C40" i="1" s="1"/>
  <c r="C38" i="1"/>
  <c r="C33" i="1"/>
  <c r="C30" i="1"/>
  <c r="C27" i="1"/>
  <c r="F26" i="1"/>
  <c r="C26" i="1"/>
  <c r="C22" i="1"/>
  <c r="C21" i="1"/>
  <c r="C19" i="1"/>
  <c r="F17" i="1"/>
  <c r="C20" i="1"/>
  <c r="F9" i="1"/>
  <c r="A9" i="1"/>
  <c r="A10" i="1" s="1"/>
  <c r="A11" i="1" s="1"/>
  <c r="A12" i="1" s="1"/>
  <c r="F14" i="1" l="1"/>
  <c r="F61" i="1"/>
  <c r="F62" i="1" l="1"/>
  <c r="F63" i="1" s="1"/>
  <c r="F64" i="1" s="1"/>
  <c r="F71" i="1" s="1"/>
  <c r="F75" i="1" l="1"/>
  <c r="F66" i="1"/>
  <c r="F67" i="1"/>
  <c r="F72" i="1"/>
  <c r="F73" i="1"/>
  <c r="F74" i="1"/>
  <c r="F76" i="1"/>
  <c r="F68" i="1"/>
  <c r="F69" i="1"/>
  <c r="F70" i="1"/>
  <c r="F77" i="1" l="1"/>
  <c r="F78" i="1" s="1"/>
</calcChain>
</file>

<file path=xl/sharedStrings.xml><?xml version="1.0" encoding="utf-8"?>
<sst xmlns="http://schemas.openxmlformats.org/spreadsheetml/2006/main" count="131" uniqueCount="102">
  <si>
    <t>Empresa De Generación Hidroelectrica Dominicana</t>
  </si>
  <si>
    <t>GERENCIA DE PROYECTOS ESPECIALES</t>
  </si>
  <si>
    <t>Mantenimiento Y Rehabilitación De Caminos Circundantes A La Central Hidroeléctrica Tavera Lateral Derecho ( Jánico – Las Mesetas, Municipio Sabana Iglesia, Prov. Santiago)</t>
  </si>
  <si>
    <t>ETAPA I</t>
  </si>
  <si>
    <t>Presupuesto para Construccion de Carretera Janico -  Las Mesetas 4.5 kms de longitud, Municipio Janico, Provincia Santiago</t>
  </si>
  <si>
    <t>Longitud: 4.5 kms</t>
  </si>
  <si>
    <t>km</t>
  </si>
  <si>
    <t>No.</t>
  </si>
  <si>
    <t xml:space="preserve">DESCRIPCION </t>
  </si>
  <si>
    <t>CANTIDAD</t>
  </si>
  <si>
    <t>UD.</t>
  </si>
  <si>
    <t>P.U.</t>
  </si>
  <si>
    <t>VALOR</t>
  </si>
  <si>
    <t>TRABAJOS PRELIMINARES</t>
  </si>
  <si>
    <t xml:space="preserve">Ingenieria y Topografia </t>
  </si>
  <si>
    <t>P.A</t>
  </si>
  <si>
    <t>Campamento</t>
  </si>
  <si>
    <t>PA</t>
  </si>
  <si>
    <t>Mantenimiento de Transito</t>
  </si>
  <si>
    <t>Rotulos de Identificacion del Proyecto</t>
  </si>
  <si>
    <t>uds</t>
  </si>
  <si>
    <t>SUB-TOTAL TRABAJOS PRELIMINARES</t>
  </si>
  <si>
    <t>Construccion Carretera Las Mesetas</t>
  </si>
  <si>
    <t>kms</t>
  </si>
  <si>
    <t>ANCHO = 6m</t>
  </si>
  <si>
    <t>E=0.90</t>
  </si>
  <si>
    <t>MOVIMIENTO DE TIERRA</t>
  </si>
  <si>
    <t xml:space="preserve">Excavacion de Material Inservible </t>
  </si>
  <si>
    <t>m³n</t>
  </si>
  <si>
    <t xml:space="preserve">Limpieza y Desyerbe de areas </t>
  </si>
  <si>
    <t>Ha</t>
  </si>
  <si>
    <t xml:space="preserve">Excavacion para estructuras </t>
  </si>
  <si>
    <t>Bote de Material Inservible (D=5.00 kms)</t>
  </si>
  <si>
    <t>m³E</t>
  </si>
  <si>
    <t xml:space="preserve">Acarreo material de sub-base </t>
  </si>
  <si>
    <t>m³e-km</t>
  </si>
  <si>
    <t xml:space="preserve">Acarreo material de base </t>
  </si>
  <si>
    <t>Remocion de Derrumbes</t>
  </si>
  <si>
    <t>m3</t>
  </si>
  <si>
    <t>BASE Y SUB-BASE</t>
  </si>
  <si>
    <t>Suministro  y colocacion  de material de Sub-Base granular (inc. 1er km)</t>
  </si>
  <si>
    <t>m³c</t>
  </si>
  <si>
    <t>Suministro  y colocacion  de material de base Granular  (inc. 1er km)</t>
  </si>
  <si>
    <t>CAPA DE RODADURA</t>
  </si>
  <si>
    <t>Carpeta de Hormigón Armado e=0.13 m, f'c=  210 kg/cm2 con acero de refuerzo en malla electrosoldada 2.3 x 2.3 x10x10, incluye microfibras de 3/4" de polipropileno, aditivo curado blanco, madera, hormigon ranurado, corte y sellado de juntas</t>
  </si>
  <si>
    <t xml:space="preserve">ESTRUCTURAS </t>
  </si>
  <si>
    <t xml:space="preserve">Hormigón Armado para Badenes ( 210 kg/cm2) acero de 1/2 @ 0.20 A.D. </t>
  </si>
  <si>
    <t>M3</t>
  </si>
  <si>
    <t>Hormigón Ciclopeo en Badenes</t>
  </si>
  <si>
    <t xml:space="preserve">Construccion muro de Gaviones (Tipo cajones revestido de PVC )  </t>
  </si>
  <si>
    <t xml:space="preserve">DRENAJE </t>
  </si>
  <si>
    <t xml:space="preserve">Tuberia de Hormigon Armado Clase III de 30" incluye momunentos indicativos para colocacion de tuberias de cruces por la alcantarilla </t>
  </si>
  <si>
    <t>ml</t>
  </si>
  <si>
    <t xml:space="preserve">Tuberia de Hormigon Armado Clase III de 36" incluye momunentos indicativos para colocacion de tuberias de cruces por la alcantarilla </t>
  </si>
  <si>
    <t>Asiento Clase C</t>
  </si>
  <si>
    <t>Suministro, acarreo, colocación y compactación del material de relleno para tubería y obras conexas</t>
  </si>
  <si>
    <t xml:space="preserve">OBRAS COMPLEMENTARIAS </t>
  </si>
  <si>
    <t>Cunetas de Hormigon (1.4x0.70)</t>
  </si>
  <si>
    <t>m2</t>
  </si>
  <si>
    <t xml:space="preserve">Baranda de Seguridad </t>
  </si>
  <si>
    <t xml:space="preserve">Bordillo de hormigón </t>
  </si>
  <si>
    <t>Acera de Hormigón.</t>
  </si>
  <si>
    <t xml:space="preserve">Conexiones a Acueductos Locales </t>
  </si>
  <si>
    <t>7.03.1</t>
  </si>
  <si>
    <t>Tuberia de 6" PVC SDR-26</t>
  </si>
  <si>
    <t>7.03.2</t>
  </si>
  <si>
    <t>Tuberia de 4" PVC SDR-26</t>
  </si>
  <si>
    <t>7.03.3</t>
  </si>
  <si>
    <t>Tuberia de 3" PVC SDR-26</t>
  </si>
  <si>
    <t>7.03.4</t>
  </si>
  <si>
    <t xml:space="preserve">Acometidas Domiciliarias </t>
  </si>
  <si>
    <t>SEÑALIZACION</t>
  </si>
  <si>
    <t>Lineas laterales y centrales de Pintura termoplástica</t>
  </si>
  <si>
    <t>Poste y señales verticales 0.60 x 0.60</t>
  </si>
  <si>
    <t>U</t>
  </si>
  <si>
    <t>Limpieza Final</t>
  </si>
  <si>
    <t>Limpieza continua</t>
  </si>
  <si>
    <t>SUB-TOTAL MOVIMIENTO DE TIERRA Y OBRAS DE ARTE DE CARRETERA</t>
  </si>
  <si>
    <t>SUB-TOTAL GENERAL COSTOS DIRECTOS CARRETERA</t>
  </si>
  <si>
    <t>GASTOS MITIGACION AMBIENTAL Y RIESGOS 1.5% DEL VALOR DE LOS COSTOS DIRECTOS (Pago Contra Factura; Persona fisíca o juridica registrada en MIMARENA)</t>
  </si>
  <si>
    <t xml:space="preserve">SUB-TOTAL GENERAL COSTOS DIRECTOS MAS GASTOS MITIGACION AMBIENTAL Y RIESGOS </t>
  </si>
  <si>
    <t xml:space="preserve">COSTOS INDIRECTOS </t>
  </si>
  <si>
    <t xml:space="preserve">Dirección técnica </t>
  </si>
  <si>
    <t>%</t>
  </si>
  <si>
    <t>Gastos Administrativos</t>
  </si>
  <si>
    <t>Seguros y Fianzas  (pagado contra factura)</t>
  </si>
  <si>
    <t>Fondo de Pensiones y Jubilaciones (ley 6/86)</t>
  </si>
  <si>
    <t>Transporte (Incluye  de Maquinarias )</t>
  </si>
  <si>
    <t>CODIA</t>
  </si>
  <si>
    <t>Supervision</t>
  </si>
  <si>
    <t>ITBIS</t>
  </si>
  <si>
    <t>Control de calidad (pruebas y ensayos) pagado 
contra factura</t>
  </si>
  <si>
    <t>Estudios y Diseños (Sujeto a Aprobacion por la Supervision)</t>
  </si>
  <si>
    <t>Imprevistos sujeto a aprobacion de la EGEHID</t>
  </si>
  <si>
    <t>SUB-TOTAL COSTOS INDIRECTOS</t>
  </si>
  <si>
    <t>TOTAL GENERAL PRESUPUESTO CAMINOS</t>
  </si>
  <si>
    <t>Preparado por:</t>
  </si>
  <si>
    <t>Aprobado por :</t>
  </si>
  <si>
    <t>ING. EDWARD ANT. GUZMAN READ</t>
  </si>
  <si>
    <t xml:space="preserve">ING. ARISTOTELES CARBAJAL </t>
  </si>
  <si>
    <t>INGENIERO SUPERVISOR</t>
  </si>
  <si>
    <t xml:space="preserve">GERENTE DE PROYECTOS ESPECIALES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</si>
</sst>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_);\(&quot;$&quot;#,##0.00\)"/>
    <numFmt numFmtId="43" formatCode="_(* #,##0.00_);_(* \(#,##0.00\);_(* &quot;-&quot;??_);_(@_)"/>
    <numFmt numFmtId="164" formatCode="&quot;$&quot;#,##0.00"/>
    <numFmt numFmtId="165" formatCode="_-&quot;RD$&quot;* #,##0.00_-;\-&quot;RD$&quot;* #,##0.00_-;_-&quot;RD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20"/>
      <color theme="4" tint="-0.249977111117893"/>
      <name val="Arial"/>
      <family val="2"/>
    </font>
    <font>
      <sz val="14"/>
      <name val="Arial Black"/>
      <family val="2"/>
    </font>
    <font>
      <sz val="12"/>
      <name val="Arial Black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sz val="12"/>
      <color theme="0"/>
      <name val="Arial"/>
      <family val="2"/>
    </font>
    <font>
      <u/>
      <sz val="12"/>
      <color theme="0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  <font>
      <sz val="11"/>
      <name val="Calibri"/>
      <family val="2"/>
      <scheme val="minor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68">
    <xf numFmtId="0" fontId="0" fillId="0" borderId="0" xfId="0"/>
    <xf numFmtId="0" fontId="2" fillId="0" borderId="0" xfId="3"/>
    <xf numFmtId="0" fontId="6" fillId="0" borderId="0" xfId="5" applyFont="1"/>
    <xf numFmtId="0" fontId="7" fillId="0" borderId="0" xfId="0" applyFont="1"/>
    <xf numFmtId="2" fontId="8" fillId="0" borderId="0" xfId="5" applyNumberFormat="1" applyFont="1" applyAlignment="1">
      <alignment horizontal="left"/>
    </xf>
    <xf numFmtId="4" fontId="9" fillId="0" borderId="0" xfId="5" applyNumberFormat="1" applyFont="1" applyAlignment="1">
      <alignment horizontal="left"/>
    </xf>
    <xf numFmtId="4" fontId="6" fillId="0" borderId="0" xfId="5" applyNumberFormat="1" applyFont="1" applyAlignment="1">
      <alignment horizontal="left"/>
    </xf>
    <xf numFmtId="0" fontId="6" fillId="2" borderId="1" xfId="3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/>
    </xf>
    <xf numFmtId="0" fontId="7" fillId="0" borderId="1" xfId="0" applyFont="1" applyBorder="1"/>
    <xf numFmtId="4" fontId="11" fillId="0" borderId="1" xfId="6" applyNumberFormat="1" applyFont="1" applyBorder="1" applyAlignment="1">
      <alignment vertical="center" wrapText="1"/>
    </xf>
    <xf numFmtId="4" fontId="11" fillId="0" borderId="1" xfId="5" applyNumberFormat="1" applyFont="1" applyBorder="1" applyAlignment="1">
      <alignment horizontal="center" vertical="center"/>
    </xf>
    <xf numFmtId="164" fontId="7" fillId="0" borderId="1" xfId="0" applyNumberFormat="1" applyFont="1" applyBorder="1" applyAlignment="1">
      <alignment vertical="center"/>
    </xf>
    <xf numFmtId="4" fontId="11" fillId="0" borderId="1" xfId="6" applyNumberFormat="1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center" vertical="center" wrapText="1"/>
    </xf>
    <xf numFmtId="164" fontId="0" fillId="0" borderId="0" xfId="0" applyNumberFormat="1"/>
    <xf numFmtId="164" fontId="10" fillId="0" borderId="1" xfId="0" applyNumberFormat="1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4" fontId="6" fillId="0" borderId="1" xfId="6" applyNumberFormat="1" applyFont="1" applyBorder="1" applyAlignment="1">
      <alignment horizontal="left" vertical="center" wrapText="1"/>
    </xf>
    <xf numFmtId="164" fontId="7" fillId="0" borderId="1" xfId="0" applyNumberFormat="1" applyFont="1" applyBorder="1"/>
    <xf numFmtId="43" fontId="0" fillId="0" borderId="0" xfId="1" applyFont="1"/>
    <xf numFmtId="2" fontId="7" fillId="0" borderId="1" xfId="0" applyNumberFormat="1" applyFont="1" applyBorder="1" applyAlignment="1">
      <alignment horizontal="center" vertical="center"/>
    </xf>
    <xf numFmtId="165" fontId="0" fillId="0" borderId="0" xfId="0" applyNumberFormat="1"/>
    <xf numFmtId="43" fontId="12" fillId="0" borderId="0" xfId="1" applyFont="1"/>
    <xf numFmtId="0" fontId="12" fillId="0" borderId="0" xfId="0" applyFont="1"/>
    <xf numFmtId="43" fontId="0" fillId="0" borderId="0" xfId="0" applyNumberFormat="1"/>
    <xf numFmtId="4" fontId="6" fillId="0" borderId="1" xfId="6" applyNumberFormat="1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164" fontId="2" fillId="0" borderId="0" xfId="3" applyNumberFormat="1"/>
    <xf numFmtId="0" fontId="11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4" fontId="11" fillId="0" borderId="2" xfId="6" applyNumberFormat="1" applyFont="1" applyBorder="1" applyAlignment="1">
      <alignment vertical="center" wrapText="1"/>
    </xf>
    <xf numFmtId="10" fontId="10" fillId="0" borderId="1" xfId="0" applyNumberFormat="1" applyFont="1" applyBorder="1"/>
    <xf numFmtId="2" fontId="7" fillId="4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vertical="center"/>
    </xf>
    <xf numFmtId="10" fontId="7" fillId="4" borderId="1" xfId="0" applyNumberFormat="1" applyFont="1" applyFill="1" applyBorder="1"/>
    <xf numFmtId="0" fontId="7" fillId="4" borderId="1" xfId="0" applyFont="1" applyFill="1" applyBorder="1"/>
    <xf numFmtId="164" fontId="7" fillId="4" borderId="1" xfId="1" applyNumberFormat="1" applyFont="1" applyFill="1" applyBorder="1"/>
    <xf numFmtId="0" fontId="13" fillId="0" borderId="1" xfId="0" applyFont="1" applyBorder="1" applyAlignment="1">
      <alignment vertical="center"/>
    </xf>
    <xf numFmtId="10" fontId="7" fillId="0" borderId="1" xfId="0" applyNumberFormat="1" applyFont="1" applyBorder="1"/>
    <xf numFmtId="0" fontId="7" fillId="0" borderId="1" xfId="0" applyFont="1" applyBorder="1" applyAlignment="1">
      <alignment horizontal="center"/>
    </xf>
    <xf numFmtId="0" fontId="13" fillId="0" borderId="1" xfId="0" applyFont="1" applyBorder="1" applyAlignment="1">
      <alignment vertical="center" wrapText="1"/>
    </xf>
    <xf numFmtId="10" fontId="7" fillId="0" borderId="1" xfId="0" applyNumberFormat="1" applyFont="1" applyBorder="1" applyAlignment="1">
      <alignment vertical="center"/>
    </xf>
    <xf numFmtId="7" fontId="10" fillId="4" borderId="1" xfId="1" applyNumberFormat="1" applyFont="1" applyFill="1" applyBorder="1"/>
    <xf numFmtId="2" fontId="7" fillId="0" borderId="0" xfId="0" applyNumberFormat="1" applyFont="1" applyAlignment="1">
      <alignment horizontal="center" vertical="center"/>
    </xf>
    <xf numFmtId="0" fontId="10" fillId="0" borderId="0" xfId="0" applyFont="1" applyAlignment="1">
      <alignment vertical="center"/>
    </xf>
    <xf numFmtId="10" fontId="7" fillId="0" borderId="0" xfId="0" applyNumberFormat="1" applyFont="1"/>
    <xf numFmtId="43" fontId="10" fillId="0" borderId="0" xfId="1" applyFont="1" applyFill="1" applyBorder="1"/>
    <xf numFmtId="0" fontId="7" fillId="0" borderId="6" xfId="0" applyFont="1" applyBorder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4" fontId="6" fillId="0" borderId="3" xfId="6" applyNumberFormat="1" applyFont="1" applyBorder="1" applyAlignment="1">
      <alignment horizontal="right" vertical="center" wrapText="1"/>
    </xf>
    <xf numFmtId="4" fontId="6" fillId="0" borderId="4" xfId="6" applyNumberFormat="1" applyFont="1" applyBorder="1" applyAlignment="1">
      <alignment horizontal="right" vertical="center" wrapText="1"/>
    </xf>
    <xf numFmtId="4" fontId="6" fillId="0" borderId="5" xfId="6" applyNumberFormat="1" applyFont="1" applyBorder="1" applyAlignment="1">
      <alignment horizontal="right" vertical="center" wrapText="1"/>
    </xf>
    <xf numFmtId="4" fontId="6" fillId="0" borderId="1" xfId="6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right" wrapText="1"/>
    </xf>
    <xf numFmtId="4" fontId="6" fillId="0" borderId="1" xfId="6" applyNumberFormat="1" applyFont="1" applyBorder="1" applyAlignment="1">
      <alignment horizontal="left" vertical="center" wrapText="1"/>
    </xf>
    <xf numFmtId="0" fontId="3" fillId="0" borderId="0" xfId="2" applyFont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5" fillId="0" borderId="0" xfId="2" applyFont="1" applyAlignment="1">
      <alignment horizontal="center" vertical="center"/>
    </xf>
    <xf numFmtId="0" fontId="5" fillId="0" borderId="0" xfId="2" applyFont="1" applyAlignment="1">
      <alignment horizontal="center" wrapText="1"/>
    </xf>
    <xf numFmtId="0" fontId="4" fillId="0" borderId="0" xfId="2" applyFont="1" applyAlignment="1">
      <alignment horizontal="center"/>
    </xf>
    <xf numFmtId="0" fontId="6" fillId="0" borderId="0" xfId="4" applyFont="1" applyAlignment="1">
      <alignment horizontal="center" vertical="center" wrapText="1"/>
    </xf>
  </cellXfs>
  <cellStyles count="7">
    <cellStyle name="Millares" xfId="1" builtinId="3"/>
    <cellStyle name="Normal" xfId="0" builtinId="0"/>
    <cellStyle name="Normal 10 2" xfId="3" xr:uid="{16F789BB-63E5-47A5-9C08-D25D3BB72A93}"/>
    <cellStyle name="Normal 2" xfId="5" xr:uid="{BD18F6B6-B744-4E5E-BA73-E0FBDC9C8B55}"/>
    <cellStyle name="Normal 2 2" xfId="6" xr:uid="{DFEB96E4-6D85-4F46-B1DF-C09C4B47B7A9}"/>
    <cellStyle name="Normal 4 3" xfId="2" xr:uid="{17DBB981-8868-43BC-A89B-361CC5BD0326}"/>
    <cellStyle name="Normal_AUMENTO CANTIDAD SISTEMA VIAL, marzo 2011" xfId="4" xr:uid="{EB36EEF0-5637-4473-8A05-A4529A29EE8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21" Type="http://schemas.openxmlformats.org/officeDocument/2006/relationships/externalLink" Target="externalLinks/externalLink20.xml"/><Relationship Id="rId34" Type="http://schemas.openxmlformats.org/officeDocument/2006/relationships/theme" Target="theme/theme1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externalLink" Target="externalLinks/externalLink28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externalLink" Target="externalLinks/externalLink31.xml"/><Relationship Id="rId37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sharedStrings" Target="sharedStrings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externalLink" Target="externalLinks/externalLink30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styles" Target="styles.xml"/><Relationship Id="rId8" Type="http://schemas.openxmlformats.org/officeDocument/2006/relationships/externalLink" Target="externalLinks/externalLink7.xml"/><Relationship Id="rId3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93594</xdr:colOff>
      <xdr:row>0</xdr:row>
      <xdr:rowOff>101048</xdr:rowOff>
    </xdr:from>
    <xdr:to>
      <xdr:col>1</xdr:col>
      <xdr:colOff>542925</xdr:colOff>
      <xdr:row>1</xdr:row>
      <xdr:rowOff>171450</xdr:rowOff>
    </xdr:to>
    <xdr:pic>
      <xdr:nvPicPr>
        <xdr:cNvPr id="2" name="6 Imagen" descr="TIMBRADO FINAL 01.png">
          <a:extLst>
            <a:ext uri="{FF2B5EF4-FFF2-40B4-BE49-F238E27FC236}">
              <a16:creationId xmlns:a16="http://schemas.microsoft.com/office/drawing/2014/main" id="{BCE61036-E6F2-4E42-A3C2-AD590FE00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94" y="101048"/>
          <a:ext cx="1020831" cy="4990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YOKASTA%20%20FABIAN%20MOD\CARDON%20BATEY%20TRAMO%20II%20(BIANNY)\CUBICACION%20TRAMO%20I%20JOSE%20CONSTANZO\Ingenieri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Roaming\Microsoft\Excel\CUB._No.5_TRAMO_I(3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Roaming\Microsoft\Excel\Ingenieri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p-especi\Obras%20Sector%20Salud%20(H-S)%202000\NORTE\Santiago\Cub.%20Policlinica%20en%20el%20Sector%20La%20Joya,%20paloma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presupuesto\CARPETAS%20DEPTO.%20PRESUPUESTOS\FERNANDEZ\ANALISIS\Copia%20de%20UCLAS-COMENCE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presupuesto\Users\yanel\Documents\PERSONALTRABAJOS\YANEL%200IS0E\YANEL%20FERNANDEZ\ITECO\edf.%20administrativo\PRESUPUESTO%20edificio%20administrativo%20ITECO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DATOSCUB\Proyectos%20Especiales\Obras%20Sector%20Salud%20(H-S)%202000\NORTE\Santiago\Cub.%20Reparacion%20Sub-centro%20de%20Salud%20Licey,%20Santiago%20(2)(Incremento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psv0006\berrouaghia-57425\Documents%20and%20Settings\jcoronado\My%20Documents\Book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AYELIS\Proyectos%20OISOE\Documents%20and%20Settings\vbaez\Local%20Settings\Temporary%20Internet%20Files\Content.IE5\KF1K0GOD\mac\ANALISIS%20JUNIO%202007%20-Para-Proyectos-BNV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ESTADO%20NELSON%20NUNEZ\Cubicacion_General_Numa_Sandino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EVA\Banco%20Central\Ferpa-Bloque%20I\Presupuesto%20Ferpa%20-%20Jul04%20-%20CODIA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Eva%20L.%20JImenez%20Pagan\My%20Documents\Banco%20Central\Ferpa-Bloque%20I\Presupuesto%20Ferpa%20-%20Jul04%20-%20CODIA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Eva%20L.%20JImenez%20Pagan\My%20Documents\Banco%20Central\BC%20-%20GIO\AQUINO\Presupuesto%20Aquino%20Carvajal%20-%20Jul%2004%20CODIA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va\proyectos%20oisoe\Documents%20and%20Settings\Administrador\Escritorio\Documents%20and%20Settings\jbaez\My%20Documents\YALBI\Mia\Copia%20de%20UCLAS-COMENCE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Eva%20L.%20JImenez%20Pagan/My%20Documents/Banco%20Central/Martin%20Fernandez%20-%20Calles/Presup.%20dise&#241;o%20original%20(30-mar-04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Incava\Analisis%20Marzo%2006%20-%20Incava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ocuments%20and%20Settings\Eva%20L.%20JImenez%20Pagan\My%20Documents\Banco%20Central\Imbert%20Luna%20-%20Escuela\Presupuesto%20y%20analisis%20contrato%20-%20Escuela+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presupuesto\ucla\ucla%205%20julio\presupuestos\Documents%20and%20Settings\kelly\Mis%20documentos\UCLA\UCLAS-COMENCE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aximo\Maria%20Angelica\OISOE%20EVA\Calles\Demja%20-%20Hato%20Mayor\Analisis%20Dic%2005%20-%20Demja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guelurbaez\COMPARTIDO\Documents%20and%20Settings\Eva%20L.%20JImenez%20Pagan\My%20Documents\Banco%20Central\ISA-Alcantarillado\Presupuesto%20Modificado%20ISA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MIS%20DOC.%20OF\OZORIA%202006\LAS%20AMERICAS\PRESUPUESTO\PRES.%20LAS%20AMERICAS-OISOE\PASARELA%20Y%20TUNEL\PRES.%20TERMINACION%20LAS%20AMERICAS-TUNEL-PASARELAS-CUBIERTA-OISOE-03-AG0-07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artidas%20Electricas%20Terminaci&#243;n%20Construcci&#243;n%20Albergue%20Ni&#241;os%20Huerfanos%20de%20Moca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presupuesto\Documents%20and%20Settings\yfernandez\Mis%20documentos\poyectos\PRESUPUESTO%20RESIDENCIA%20ORQUIDEA%20TIPO%20A%20definitivo%20AGOSTO2006(1)(1)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presupuesto\Users\yanel\Documents\PERSONALTRABAJOS\YANEL%200IS0E\YANEL%20FERNANDEZ\ITECO\edf.%20administrativo\Presupuesto%20Construccion%20edificio%20administrativo%20iteco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AYELIS\Proyectos%20OISOE\Documents%20and%20Settings\vbaez\Local%20Settings\Temporary%20Internet%20Files\Content.IE5\KF1K0GOD\Documents%20and%20Settings\JAJAJAJA\Desktop\PROYECTOS\colina%20definitivo2\G.A.1(07junio2005)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AYELIS\Proyectos%20OISOE\Documents%20and%20Settings\Anayelis.EVA\My%20Documents\Proyectos%20OISOE\SET\Ana%20Raquel\Iglesia\Presupuesto%20Ciencias%20Juridicas-Uasd-grucon-2009-10-27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Eva%20L.%20JImenez%20Pagan\My%20Documents\Banco%20Central\BC%20-%20GIO\Analisis%20Adicionales%20Viviendas%20-%20Nov%2004+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Eva%20L.%20JImenez%20Pagan\My%20Documents\Banco%20Central\Analisis%20Adicionales%20Viviendas%20-%20Nov%2004+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VSA_SERVER\Backup%20Server\Documents%20and%20Settings\User\Local%20Settings\Temporary%20Internet%20Files\Content.IE5\FIUU4S57\TRABAJOS\Transfer\Costos\Proyectos\Galerias\presup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LP\Mis%20doc.%20of\OZORIA%202006\LAS%20AMERICAS\PRESUPUESTO\PRES.%20TUNEL%20CHARLE%20REV%20ABRIL%2007\TUNEL%20CHARLES%20ABRIL%2007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presupuesto\LICITACION%20VILLAS%20TIPO%20PRESIDENCIAL%20BISONO\Villa%20%20Presidencial4,5,6%20BISONO-ultimo%20DEFINITIVO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ose%20Luis\Desktop\Documentos%20Jose%20Luis\UNIVERSIDAD%20ITECO,%20COTUI\Presupuesto%20areas%20exteriores%20verja%20y%20parqueos%20Universidad%20ITECO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uesto Base"/>
      <sheetName val="Adicional No. 01"/>
      <sheetName val="CUB.4, TRAMO I, CARDON-BA"/>
      <sheetName val="Analisis (2)"/>
      <sheetName val="Adicional No. 02"/>
      <sheetName val="1.01 Ingenieria"/>
      <sheetName val="1.02 Mantenimiento Tránsito"/>
      <sheetName val="1.03 Campamento"/>
      <sheetName val="1.04 Const. Desvio"/>
      <sheetName val="1.05 Mant. de riego"/>
      <sheetName val="1.06 Letreros de la obra"/>
      <sheetName val="2.01 Rem y Rec. Tub.Acueduto"/>
      <sheetName val="2.02 Rem. y recol. alambradas "/>
      <sheetName val="2.03 Const. alambradas"/>
      <sheetName val="2.04 Exc en Roca equipo"/>
      <sheetName val="2.05 Exc en Roca Retromartillo"/>
      <sheetName val="2.06 Exc mat. no cl. compensado"/>
      <sheetName val="2.07 Exc mat. no cl con sobreac"/>
      <sheetName val="2.08 Exc Material Inserv."/>
      <sheetName val="2.09  Exc. Prestamo"/>
      <sheetName val="2.10 rell conf explanacion"/>
      <sheetName val="2.11 Cunetas pie talud"/>
      <sheetName val="2.12 Canalizacion a mano"/>
      <sheetName val="2.13 Escarificacion superf."/>
      <sheetName val="2.15  Bote roca"/>
      <sheetName val="2.16 Bote mat. no clasif."/>
      <sheetName val="2.17 Bote mat. inservible"/>
      <sheetName val="2.18 Bote mat. estructuras"/>
      <sheetName val="2.19 Acarr adic. Mat. compen. "/>
      <sheetName val="2.20 Acarr Mat Prestamo"/>
      <sheetName val="2.21 Acarr Mat Base"/>
      <sheetName val="2.22 Acarr Mat Sub.-base"/>
      <sheetName val="2.23 Exc. estruct dren  1.5m"/>
      <sheetName val="2.24 Exc. estruct. de 1.5-3.0"/>
      <sheetName val="2.25 Terminacion de Sub-rasante"/>
      <sheetName val="3.01 Sub Base granular"/>
      <sheetName val="3.02 Sub.-base Triturada"/>
      <sheetName val="3.03 ESTABIL. Sub-Base"/>
      <sheetName val="3.04 Estabilización de base"/>
      <sheetName val="3.05 Extendido Cal"/>
      <sheetName val="4.01 Carpeta Horm. Asf. 2&quot;"/>
      <sheetName val="2.01 Riego de Adherencia"/>
      <sheetName val="4.02 Riego de Imprimacion "/>
      <sheetName val="4.03 SEÑALIZACION"/>
      <sheetName val="5.01.01 Horm. Est.  D Cabezal"/>
      <sheetName val="5.01.02 Horm.Est.E Pasarela"/>
      <sheetName val="5.01.03  Puentes"/>
      <sheetName val="6.01.01.01Tubería 24"/>
      <sheetName val="6.01.01.02 Tubería  30¨"/>
      <sheetName val="6.01.01.03 Alcantarilla  36¨ "/>
      <sheetName val="6.01.01.04 Tubería 42&quot;"/>
      <sheetName val="6.01.01.05 Cajón 1.5 x 1.5"/>
      <sheetName val="6.01.01.06  Cajón 2 x 2"/>
      <sheetName val="6.01.01.07 Cajón 3 x 3"/>
      <sheetName val="6.01.08 Mat. de asiento clase C"/>
      <sheetName val="6.02.09 Sum Rell  en O. Conexas"/>
      <sheetName val="7.01 Encache de Piedra"/>
      <sheetName val="7.02 Horm. Fondo Cunetas Encac."/>
      <sheetName val="7.03 Muros de Gaviones"/>
      <sheetName val="7.04 Muros de Sacos"/>
      <sheetName val="7.05 Const. Contenes"/>
      <sheetName val="7.06 Const. Aceras"/>
      <sheetName val="7.07 Barrera de Defensa"/>
      <sheetName val="7.08 Hormigón 180 Nivelación"/>
      <sheetName val="7.09 Canaletas de Hormigón"/>
      <sheetName val="7.10 Regado y Nivelado Material"/>
      <sheetName val="7.11 Perfila con Retromartillo"/>
      <sheetName val="7.12 Perfila con Cubo de Retro"/>
      <sheetName val="7.14 Limp. Final y Bote"/>
      <sheetName val="16% de ITEBIS"/>
      <sheetName val="2.02 Acarr Adic Asf"/>
      <sheetName val="2.03 Acarr Adic Agreg"/>
      <sheetName val=" Base Triturada"/>
      <sheetName val=" Cajón 2.5 x 2.5"/>
      <sheetName val="Hormigón Proyectado"/>
      <sheetName val="Piedras fundac"/>
      <sheetName val="3.01 Canalizacion"/>
      <sheetName val="3.02 Acero"/>
      <sheetName val="3.03 Rell aproc puente"/>
      <sheetName val="3.04 Arena"/>
      <sheetName val="Senalizacion"/>
      <sheetName val="Analisis Acc Asf"/>
      <sheetName val="Analisis"/>
      <sheetName val="Asfalto"/>
      <sheetName val="Alc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uesto Base"/>
      <sheetName val="Adicional No. 01"/>
      <sheetName val="CUB.4, TRAMO I, CARDON-BA"/>
      <sheetName val="Adicional No. 02"/>
      <sheetName val="1.01 Ingenieria"/>
      <sheetName val="1.02 Mantenimiento Tránsito"/>
      <sheetName val="1.03 Campamento"/>
      <sheetName val="1.04 Const. Desvio"/>
      <sheetName val="1.05 Mant. de riego"/>
      <sheetName val="1.06 Letreros de la obra"/>
      <sheetName val="2.01 Rem y Rec. Tub.Acueduto"/>
      <sheetName val="2.02 Rem. y recol. alambradas "/>
      <sheetName val="2.03 Const. alambradas"/>
      <sheetName val="2.04 Exc en Roca equipo"/>
      <sheetName val="2.05 Exc en Roca Retromartillo"/>
      <sheetName val="2.06 Exc mat. no cl. compensado"/>
      <sheetName val="2.07 Exc mat. no cl con sobreac"/>
      <sheetName val="2.08 Exc Material Inserv."/>
      <sheetName val="2.09  Exc. Prestamo"/>
      <sheetName val="2.10 rell conf explanacion"/>
      <sheetName val="2.11 Cunetas pie talud"/>
      <sheetName val="2.12 Canalizacion a mano"/>
      <sheetName val="2.13 Escarificacion superf."/>
      <sheetName val="2.15  Bote roca"/>
      <sheetName val="2.16 Bote mat. no clasif."/>
      <sheetName val="2.17 Bote mat. inservible"/>
      <sheetName val="2.18 Bote mat. estructuras"/>
      <sheetName val="2.19 Acarr adic. Mat. compen. "/>
      <sheetName val="2.20 Acarr Mat Prestamo"/>
      <sheetName val="2.21 Acarr Mat Base"/>
      <sheetName val="2.22 Acarr Mat Sub.-base"/>
      <sheetName val="2.23 Exc. estruct dren  1.5m"/>
      <sheetName val="2.24 Exc. estruct. de 1.5-3.0"/>
      <sheetName val="2.25 Terminacion de Sub-rasante"/>
      <sheetName val="3.01 Sub Base granular"/>
      <sheetName val="3.02 Sub.-base Triturada"/>
      <sheetName val="3.03 ESTABIL. Sub-Base"/>
      <sheetName val="3.04 Estabilización de base"/>
      <sheetName val="3.05 Extendido Cal"/>
      <sheetName val="4.01 Carpeta Horm. Asf. 2&quot;"/>
      <sheetName val="2.01 Riego de Adherencia"/>
      <sheetName val="4.02 Riego de Imprimacion "/>
      <sheetName val="4.03 SEÑALIZACION"/>
      <sheetName val="5.01.01 Horm. Est.  D Cabezal"/>
      <sheetName val="5.01.02 Horm.Est.E Pasarela"/>
      <sheetName val="5.01.03  Puentes"/>
      <sheetName val="6.01.01.01Tubería 24"/>
      <sheetName val="6.01.01.02 Tubería  30¨"/>
      <sheetName val="6.01.01.03 Alcantarilla  36¨ "/>
      <sheetName val="6.01.01.04 Tubería 42&quot;"/>
      <sheetName val="6.01.01.05 Cajón 1.5 x 1.5"/>
      <sheetName val="6.01.01.06  Cajón 2 x 2"/>
      <sheetName val="6.01.01.07 Cajón 3 x 3"/>
      <sheetName val="6.01.08 Mat. de asiento clase C"/>
      <sheetName val="6.02.09 Sum Rell  en O. Conexas"/>
      <sheetName val="7.01 Encache de Piedra"/>
      <sheetName val="7.02 Horm. Fondo Cunetas Encac."/>
      <sheetName val="7.03 Muros de Gaviones"/>
      <sheetName val="7.04 Muros de Sacos"/>
      <sheetName val="7.05 Const. Contenes"/>
      <sheetName val="7.06 Const. Aceras"/>
      <sheetName val="7.07 Barrera de Defensa"/>
      <sheetName val="7.08 Hormigón 180 Nivelación"/>
      <sheetName val="7.09 Canaletas de Hormigón"/>
      <sheetName val="7.10 Regado y Nivelado Material"/>
      <sheetName val="7.11 Perfila con Retromartillo"/>
      <sheetName val="7.12 Perfila con Cubo de Retro"/>
      <sheetName val="7.14 Limp. Final y Bote"/>
      <sheetName val="16% de ITEBIS"/>
      <sheetName val="2.02 Acarr Adic Asf"/>
      <sheetName val="2.03 Acarr Adic Agreg"/>
      <sheetName val=" Base Triturada"/>
      <sheetName val=" Cajón 2.5 x 2.5"/>
      <sheetName val="Hormigón Proyectado"/>
      <sheetName val="Piedras fundac"/>
      <sheetName val="3.01 Canalizacion"/>
      <sheetName val="3.02 Acero"/>
      <sheetName val="3.03 Rell aproc puente"/>
      <sheetName val="3.04 Arena"/>
      <sheetName val="Senalizacion"/>
      <sheetName val="Analisis Acc Asf"/>
      <sheetName val="Analisis"/>
      <sheetName val="Asfalto"/>
      <sheetName val="Alc"/>
      <sheetName val="Sheet1"/>
    </sheetNames>
    <sheetDataSet>
      <sheetData sheetId="0"/>
      <sheetData sheetId="1"/>
      <sheetData sheetId="2">
        <row r="53">
          <cell r="B53" t="str">
            <v>Estabilización de Sub-Base con 3% de Cal</v>
          </cell>
        </row>
      </sheetData>
      <sheetData sheetId="3">
        <row r="168">
          <cell r="A168">
            <v>3.04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>
        <row r="2">
          <cell r="A2" t="str">
            <v>Perido: Desde 11/Mayo/2010 hasta 09/Junio/2010</v>
          </cell>
        </row>
      </sheetData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>
        <row r="2">
          <cell r="A2" t="str">
            <v>Perido: Desde 11/Mayo/2010 hasta 09/Junio/2010</v>
          </cell>
        </row>
      </sheetData>
      <sheetData sheetId="68"/>
      <sheetData sheetId="69"/>
      <sheetData sheetId="70"/>
      <sheetData sheetId="71">
        <row r="7">
          <cell r="C7" t="str">
            <v>CONSORCIO TECNOLOGICO DE LA CONSTRUCCION</v>
          </cell>
        </row>
      </sheetData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uesto Base"/>
      <sheetName val="Adicional No. 01"/>
      <sheetName val="CUB.4, TRAMO I, CARDON-BA"/>
      <sheetName val="Analisis (2)"/>
      <sheetName val="Adicional No. 02"/>
      <sheetName val="1.01 Ingenieria"/>
      <sheetName val="1.02 Mantenimiento Tránsito"/>
      <sheetName val="1.03 Campamento"/>
      <sheetName val="1.04 Const. Desvio"/>
      <sheetName val="1.05 Mant. de riego"/>
      <sheetName val="1.06 Letreros de la obra"/>
      <sheetName val="2.01 Rem y Rec. Tub.Acueduto"/>
      <sheetName val="2.02 Rem. y recol. alambradas "/>
      <sheetName val="2.03 Const. alambradas"/>
      <sheetName val="2.04 Exc en Roca equipo"/>
      <sheetName val="2.05 Exc en Roca Retromartillo"/>
      <sheetName val="2.06 Exc mat. no cl. compensado"/>
      <sheetName val="2.07 Exc mat. no cl con sobreac"/>
      <sheetName val="2.08 Exc Material Inserv."/>
      <sheetName val="2.09  Exc. Prestamo"/>
      <sheetName val="2.10 rell conf explanacion"/>
      <sheetName val="2.11 Cunetas pie talud"/>
      <sheetName val="2.12 Canalizacion a mano"/>
      <sheetName val="2.13 Escarificacion superf."/>
      <sheetName val="2.15  Bote roca"/>
      <sheetName val="2.16 Bote mat. no clasif."/>
      <sheetName val="2.17 Bote mat. inservible"/>
      <sheetName val="2.18 Bote mat. estructuras"/>
      <sheetName val="2.19 Acarr adic. Mat. compen. "/>
      <sheetName val="2.20 Acarr Mat Prestamo"/>
      <sheetName val="2.21 Acarr Mat Base"/>
      <sheetName val="2.22 Acarr Mat Sub.-base"/>
      <sheetName val="2.23 Exc. estruct dren  1.5m"/>
      <sheetName val="2.24 Exc. estruct. de 1.5-3.0"/>
      <sheetName val="2.25 Terminacion de Sub-rasante"/>
      <sheetName val="3.01 Sub Base granular"/>
      <sheetName val="3.02 Sub.-base Triturada"/>
      <sheetName val="3.03 ESTABIL. Sub-Base"/>
      <sheetName val="3.04 Estabilización de base"/>
      <sheetName val="3.05 Extendido Cal"/>
      <sheetName val="4.01 Carpeta Horm. Asf. 2&quot;"/>
      <sheetName val="2.01 Riego de Adherencia"/>
      <sheetName val="4.02 Riego de Imprimacion "/>
      <sheetName val="4.03 SEÑALIZACION"/>
      <sheetName val="5.01.01 Horm. Est.  D Cabezal"/>
      <sheetName val="5.01.02 Horm.Est.E Pasarela"/>
      <sheetName val="5.01.03  Puentes"/>
      <sheetName val="6.01.01.01Tubería 24"/>
      <sheetName val="6.01.01.02 Tubería  30¨"/>
      <sheetName val="6.01.01.03 Alcantarilla  36¨ "/>
      <sheetName val="6.01.01.04 Tubería 42&quot;"/>
      <sheetName val="6.01.01.05 Cajón 1.5 x 1.5"/>
      <sheetName val="6.01.01.06  Cajón 2 x 2"/>
      <sheetName val="6.01.01.07 Cajón 3 x 3"/>
      <sheetName val="6.01.08 Mat. de asiento clase C"/>
      <sheetName val="6.02.09 Sum Rell  en O. Conexas"/>
      <sheetName val="7.01 Encache de Piedra"/>
      <sheetName val="7.02 Horm. Fondo Cunetas Encac."/>
      <sheetName val="7.03 Muros de Gaviones"/>
      <sheetName val="7.04 Muros de Sacos"/>
      <sheetName val="7.05 Const. Contenes"/>
      <sheetName val="7.06 Const. Aceras"/>
      <sheetName val="7.07 Barrera de Defensa"/>
      <sheetName val="7.08 Hormigón 180 Nivelación"/>
      <sheetName val="7.09 Canaletas de Hormigón"/>
      <sheetName val="7.10 Regado y Nivelado Material"/>
      <sheetName val="7.11 Perfila con Retromartillo"/>
      <sheetName val="7.12 Perfila con Cubo de Retro"/>
      <sheetName val="7.14 Limp. Final y Bote"/>
      <sheetName val="16% de ITEBIS"/>
      <sheetName val="2.02 Acarr Adic Asf"/>
      <sheetName val="2.03 Acarr Adic Agreg"/>
      <sheetName val=" Base Triturada"/>
      <sheetName val=" Cajón 2.5 x 2.5"/>
      <sheetName val="Hormigón Proyectado"/>
      <sheetName val="Piedras fundac"/>
      <sheetName val="3.01 Canalizacion"/>
      <sheetName val="3.02 Acero"/>
      <sheetName val="3.03 Rell aproc puente"/>
      <sheetName val="3.04 Arena"/>
      <sheetName val="Senalizacion"/>
      <sheetName val="Analisis Acc Asf"/>
      <sheetName val="Analisis"/>
      <sheetName val="Asfalto"/>
      <sheetName val="Alc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"/>
      <sheetName val="1000"/>
      <sheetName val="Estado Financiero"/>
      <sheetName val="Resumen"/>
      <sheetName val="Cubicación"/>
      <sheetName val="Pagos"/>
      <sheetName val="Res-Financiero"/>
      <sheetName val="A"/>
      <sheetName val="Senalizacion"/>
      <sheetName val="Precios"/>
      <sheetName val="LISTADO MATERIALES"/>
      <sheetName val="Sheet4"/>
      <sheetName val="Sheet5"/>
      <sheetName val="Insumos"/>
      <sheetName val="Análisis de Precios"/>
      <sheetName val="caseta de planta"/>
      <sheetName val="Estado_Financiero"/>
      <sheetName val="LISTADO_MATERIALES"/>
      <sheetName val="Estado_Financiero1"/>
      <sheetName val="LISTADO_MATERIALES1"/>
      <sheetName val="Análisis_de_Precios"/>
      <sheetName val="caseta_de_planta"/>
      <sheetName val="Estado_Financiero2"/>
      <sheetName val="Análisis_de_Precios1"/>
      <sheetName val="caseta_de_planta1"/>
      <sheetName val="Estado_Financiero3"/>
      <sheetName val="LISTADO_MATERIALES2"/>
      <sheetName val="Análisis_de_Precios2"/>
      <sheetName val="caseta_de_planta2"/>
      <sheetName val="Estado_Financiero4"/>
      <sheetName val="LISTADO_MATERIALES3"/>
      <sheetName val="Análisis_de_Precios3"/>
      <sheetName val="caseta_de_planta3"/>
      <sheetName val="Estado_Financiero5"/>
      <sheetName val="LISTADO_MATERIALES4"/>
      <sheetName val="Análisis_de_Precios4"/>
      <sheetName val="caseta_de_planta4"/>
      <sheetName val="Estado_Financiero6"/>
      <sheetName val="LISTADO_MATERIALES5"/>
      <sheetName val="Análisis_de_Precios5"/>
      <sheetName val="caseta_de_planta5"/>
      <sheetName val="Presupuesto"/>
      <sheetName val="Mano de Obra"/>
      <sheetName val="Subcontratos"/>
      <sheetName val="Analisis "/>
      <sheetName val="Analisis H.A. "/>
      <sheetName val="Mezcla"/>
      <sheetName val="Insumos sanitarios"/>
      <sheetName val="Mano de Obra Sanitaria"/>
      <sheetName val="Analisis Sanitarios"/>
      <sheetName val="insumos ELECT"/>
      <sheetName val="mano de obra ELECT"/>
      <sheetName val="anal.elect."/>
      <sheetName val="tarifa equipo"/>
      <sheetName val="ANAMOVTIE"/>
      <sheetName val="Hoja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dificio A"/>
      <sheetName val="Edificio D"/>
      <sheetName val="Edicio c"/>
      <sheetName val="electr.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A"/>
      <sheetName val="TIPO C 4NIV."/>
      <sheetName val="TIPO I 3NIV."/>
      <sheetName val="TIPO F 3NIV."/>
      <sheetName val="TIPO F 4NIV."/>
      <sheetName val="TIPO I 3NIV(2)"/>
      <sheetName val="Tipo J 3NIV."/>
      <sheetName val="TIPO F 3NIV. (2)"/>
      <sheetName val="Presup."/>
      <sheetName val="Analisis"/>
      <sheetName val="Pres. Adic.Y"/>
      <sheetName val="Ana"/>
      <sheetName val="LISTA DE PRECIO"/>
      <sheetName val="INSUMOS"/>
      <sheetName val="Edificio_A"/>
      <sheetName val="Edificio_D"/>
      <sheetName val="Edicio_c"/>
      <sheetName val="electr_"/>
      <sheetName val="Unv__"/>
      <sheetName val="Anal__horm_"/>
      <sheetName val="anal_term"/>
      <sheetName val="Ana-Sanit_"/>
      <sheetName val="Pu-Sanit_"/>
      <sheetName val="PU-Elect_"/>
      <sheetName val="anal_aire"/>
      <sheetName val="climat_"/>
      <sheetName val="cuantias_"/>
      <sheetName val="planta_trata"/>
      <sheetName val="subida_materiales"/>
      <sheetName val="M__O__exc_"/>
      <sheetName val="Ana-elect_"/>
      <sheetName val="calcul_anal"/>
      <sheetName val="TIPO_C_4NIV_"/>
      <sheetName val="TIPO_I_3NIV_"/>
      <sheetName val="TIPO_F_3NIV_"/>
      <sheetName val="TIPO_F_4NIV_"/>
      <sheetName val="TIPO_I_3NIV(2)"/>
      <sheetName val="Tipo_J_3NIV_"/>
      <sheetName val="TIPO_F_3NIV__(2)"/>
      <sheetName val="Edificio_A1"/>
      <sheetName val="Edificio_D1"/>
      <sheetName val="Edicio_c1"/>
      <sheetName val="electr_1"/>
      <sheetName val="Unv__1"/>
      <sheetName val="Anal__horm_1"/>
      <sheetName val="anal_term1"/>
      <sheetName val="Ana-Sanit_1"/>
      <sheetName val="Pu-Sanit_1"/>
      <sheetName val="PU-Elect_1"/>
      <sheetName val="anal_aire1"/>
      <sheetName val="climat_1"/>
      <sheetName val="cuantias_1"/>
      <sheetName val="planta_trata1"/>
      <sheetName val="subida_materiales1"/>
      <sheetName val="M__O__exc_1"/>
      <sheetName val="Ana-elect_1"/>
      <sheetName val="calcul_anal1"/>
      <sheetName val="TIPO_C_4NIV_1"/>
      <sheetName val="TIPO_I_3NIV_1"/>
      <sheetName val="TIPO_F_3NIV_1"/>
      <sheetName val="TIPO_F_4NIV_1"/>
      <sheetName val="TIPO_I_3NIV(2)1"/>
      <sheetName val="Tipo_J_3NIV_1"/>
      <sheetName val="TIPO_F_3NIV__(2)1"/>
      <sheetName val="MOJornal"/>
      <sheetName val="Estructura Metalica"/>
      <sheetName val="Mano Obra"/>
      <sheetName val="Pres__Adic_Y"/>
      <sheetName val="LISTA_DE_PRECIO"/>
      <sheetName val="Presup_"/>
      <sheetName val="Pres__Adic_Y1"/>
      <sheetName val="LISTA_DE_PRECIO1"/>
      <sheetName val="Presup_1"/>
      <sheetName val="Edificio_A2"/>
      <sheetName val="Edificio_D2"/>
      <sheetName val="Edicio_c2"/>
      <sheetName val="electr_2"/>
      <sheetName val="Unv__2"/>
      <sheetName val="Anal__horm_2"/>
      <sheetName val="anal_term2"/>
      <sheetName val="Ana-Sanit_2"/>
      <sheetName val="Pu-Sanit_2"/>
      <sheetName val="PU-Elect_2"/>
      <sheetName val="anal_aire2"/>
      <sheetName val="climat_2"/>
      <sheetName val="cuantias_2"/>
      <sheetName val="planta_trata2"/>
      <sheetName val="subida_materiales2"/>
      <sheetName val="M__O__exc_2"/>
      <sheetName val="Ana-elect_2"/>
      <sheetName val="calcul_anal2"/>
      <sheetName val="TIPO_C_4NIV_2"/>
      <sheetName val="TIPO_I_3NIV_2"/>
      <sheetName val="TIPO_F_3NIV_2"/>
      <sheetName val="TIPO_F_4NIV_2"/>
      <sheetName val="TIPO_I_3NIV(2)2"/>
      <sheetName val="Tipo_J_3NIV_2"/>
      <sheetName val="TIPO_F_3NIV__(2)2"/>
      <sheetName val="Pres__Adic_Y2"/>
      <sheetName val="LISTA_DE_PRECIO2"/>
      <sheetName val="Presup_2"/>
      <sheetName val="Edificio_A3"/>
      <sheetName val="Edificio_D3"/>
      <sheetName val="Edicio_c3"/>
      <sheetName val="electr_3"/>
      <sheetName val="Unv__3"/>
      <sheetName val="Anal__horm_3"/>
      <sheetName val="anal_term3"/>
      <sheetName val="Ana-Sanit_3"/>
      <sheetName val="Pu-Sanit_3"/>
      <sheetName val="PU-Elect_3"/>
      <sheetName val="anal_aire3"/>
      <sheetName val="climat_3"/>
      <sheetName val="cuantias_3"/>
      <sheetName val="planta_trata3"/>
      <sheetName val="subida_materiales3"/>
      <sheetName val="M__O__exc_3"/>
      <sheetName val="Ana-elect_3"/>
      <sheetName val="calcul_anal3"/>
      <sheetName val="TIPO_C_4NIV_3"/>
      <sheetName val="TIPO_I_3NIV_3"/>
      <sheetName val="TIPO_F_3NIV_3"/>
      <sheetName val="TIPO_F_4NIV_3"/>
      <sheetName val="TIPO_I_3NIV(2)3"/>
      <sheetName val="Tipo_J_3NIV_3"/>
      <sheetName val="TIPO_F_3NIV__(2)3"/>
      <sheetName val="Pres__Adic_Y3"/>
      <sheetName val="LISTA_DE_PRECIO3"/>
      <sheetName val="Presup_3"/>
      <sheetName val="Edificio_A4"/>
      <sheetName val="Edificio_D4"/>
      <sheetName val="Edicio_c4"/>
      <sheetName val="electr_4"/>
      <sheetName val="Unv__4"/>
      <sheetName val="Anal__horm_4"/>
      <sheetName val="anal_term4"/>
      <sheetName val="Ana-Sanit_4"/>
      <sheetName val="Pu-Sanit_4"/>
      <sheetName val="PU-Elect_4"/>
      <sheetName val="anal_aire4"/>
      <sheetName val="climat_4"/>
      <sheetName val="cuantias_4"/>
      <sheetName val="planta_trata4"/>
      <sheetName val="subida_materiales4"/>
      <sheetName val="M__O__exc_4"/>
      <sheetName val="Ana-elect_4"/>
      <sheetName val="calcul_anal4"/>
      <sheetName val="TIPO_C_4NIV_4"/>
      <sheetName val="TIPO_I_3NIV_4"/>
      <sheetName val="TIPO_F_3NIV_4"/>
      <sheetName val="TIPO_F_4NIV_4"/>
      <sheetName val="TIPO_I_3NIV(2)4"/>
      <sheetName val="Tipo_J_3NIV_4"/>
      <sheetName val="TIPO_F_3NIV__(2)4"/>
      <sheetName val="Pres__Adic_Y4"/>
      <sheetName val="LISTA_DE_PRECIO4"/>
      <sheetName val="Presup_4"/>
      <sheetName val="Edificio_A5"/>
      <sheetName val="Edificio_D5"/>
      <sheetName val="Edicio_c5"/>
      <sheetName val="electr_5"/>
      <sheetName val="Unv__5"/>
      <sheetName val="Anal__horm_5"/>
      <sheetName val="anal_term5"/>
      <sheetName val="Ana-Sanit_5"/>
      <sheetName val="Pu-Sanit_5"/>
      <sheetName val="PU-Elect_5"/>
      <sheetName val="anal_aire5"/>
      <sheetName val="climat_5"/>
      <sheetName val="cuantias_5"/>
      <sheetName val="planta_trata5"/>
      <sheetName val="subida_materiales5"/>
      <sheetName val="M__O__exc_5"/>
      <sheetName val="Ana-elect_5"/>
      <sheetName val="calcul_anal5"/>
      <sheetName val="TIPO_C_4NIV_5"/>
      <sheetName val="TIPO_I_3NIV_5"/>
      <sheetName val="TIPO_F_3NIV_5"/>
      <sheetName val="TIPO_F_4NIV_5"/>
      <sheetName val="TIPO_I_3NIV(2)5"/>
      <sheetName val="Tipo_J_3NIV_5"/>
      <sheetName val="TIPO_F_3NIV__(2)5"/>
      <sheetName val="Pres__Adic_Y5"/>
      <sheetName val="LISTA_DE_PRECIO5"/>
      <sheetName val="Presup_5"/>
      <sheetName val="V.Tierras A"/>
      <sheetName val="PRE Desvio Alcant.  Potable"/>
      <sheetName val="Mano_Obra"/>
      <sheetName val="Mano_Obra1"/>
      <sheetName val="Mano_Obra2"/>
      <sheetName val="Mano_Obra3"/>
      <sheetName val="Mano_Obra4"/>
      <sheetName val="Mano_Obra5"/>
      <sheetName val="Desembolso de Caja"/>
      <sheetName val="Precio"/>
      <sheetName val="Datos"/>
    </sheetNames>
    <sheetDataSet>
      <sheetData sheetId="0">
        <row r="15">
          <cell r="D15">
            <v>1240</v>
          </cell>
        </row>
      </sheetData>
      <sheetData sheetId="1">
        <row r="14">
          <cell r="D14">
            <v>1240</v>
          </cell>
        </row>
      </sheetData>
      <sheetData sheetId="2">
        <row r="14">
          <cell r="D14">
            <v>0.3</v>
          </cell>
        </row>
      </sheetData>
      <sheetData sheetId="3">
        <row r="1512">
          <cell r="G1512">
            <v>3526.1216021874998</v>
          </cell>
        </row>
      </sheetData>
      <sheetData sheetId="4">
        <row r="391">
          <cell r="F391">
            <v>14781.061545997285</v>
          </cell>
        </row>
      </sheetData>
      <sheetData sheetId="5">
        <row r="14">
          <cell r="D14">
            <v>1240</v>
          </cell>
        </row>
      </sheetData>
      <sheetData sheetId="6">
        <row r="14">
          <cell r="D14">
            <v>1240</v>
          </cell>
        </row>
      </sheetData>
      <sheetData sheetId="7">
        <row r="14">
          <cell r="D14">
            <v>1240</v>
          </cell>
        </row>
      </sheetData>
      <sheetData sheetId="8">
        <row r="14">
          <cell r="D14">
            <v>1240</v>
          </cell>
        </row>
      </sheetData>
      <sheetData sheetId="9" refreshError="1">
        <row r="14">
          <cell r="D14">
            <v>1240</v>
          </cell>
        </row>
        <row r="1512">
          <cell r="G1512">
            <v>3526.1216021874998</v>
          </cell>
        </row>
      </sheetData>
      <sheetData sheetId="10">
        <row r="391">
          <cell r="F391">
            <v>14781.061545997285</v>
          </cell>
        </row>
      </sheetData>
      <sheetData sheetId="11">
        <row r="126">
          <cell r="C126">
            <v>55</v>
          </cell>
        </row>
      </sheetData>
      <sheetData sheetId="12">
        <row r="15">
          <cell r="D15">
            <v>1240</v>
          </cell>
        </row>
      </sheetData>
      <sheetData sheetId="13">
        <row r="39">
          <cell r="D39">
            <v>4.37</v>
          </cell>
        </row>
      </sheetData>
      <sheetData sheetId="14">
        <row r="39">
          <cell r="D39">
            <v>4.37</v>
          </cell>
        </row>
      </sheetData>
      <sheetData sheetId="15">
        <row r="1512">
          <cell r="G1512">
            <v>3526.1216021874998</v>
          </cell>
        </row>
      </sheetData>
      <sheetData sheetId="16">
        <row r="14">
          <cell r="D14">
            <v>0.3</v>
          </cell>
        </row>
      </sheetData>
      <sheetData sheetId="17"/>
      <sheetData sheetId="18"/>
      <sheetData sheetId="19">
        <row r="134">
          <cell r="D134">
            <v>550</v>
          </cell>
        </row>
      </sheetData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3141">
          <cell r="F3141">
            <v>2275.0549999999998</v>
          </cell>
        </row>
      </sheetData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>
        <row r="39">
          <cell r="D39">
            <v>4.37</v>
          </cell>
        </row>
      </sheetData>
      <sheetData sheetId="51">
        <row r="126">
          <cell r="C126">
            <v>55</v>
          </cell>
        </row>
      </sheetData>
      <sheetData sheetId="52">
        <row r="39">
          <cell r="D39">
            <v>4.37</v>
          </cell>
        </row>
      </sheetData>
      <sheetData sheetId="53" refreshError="1"/>
      <sheetData sheetId="54">
        <row r="39">
          <cell r="D39">
            <v>4.37</v>
          </cell>
        </row>
      </sheetData>
      <sheetData sheetId="55">
        <row r="1512">
          <cell r="G1512">
            <v>3526.1216021874998</v>
          </cell>
        </row>
      </sheetData>
      <sheetData sheetId="56"/>
      <sheetData sheetId="57">
        <row r="126">
          <cell r="C126">
            <v>55</v>
          </cell>
        </row>
      </sheetData>
      <sheetData sheetId="58">
        <row r="39">
          <cell r="D39">
            <v>4.37</v>
          </cell>
        </row>
      </sheetData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>
        <row r="391">
          <cell r="F391">
            <v>14781.061545997285</v>
          </cell>
        </row>
      </sheetData>
      <sheetData sheetId="74">
        <row r="126">
          <cell r="C126">
            <v>55</v>
          </cell>
        </row>
      </sheetData>
      <sheetData sheetId="75">
        <row r="39">
          <cell r="D39">
            <v>4.37</v>
          </cell>
        </row>
      </sheetData>
      <sheetData sheetId="76">
        <row r="126">
          <cell r="C126">
            <v>55</v>
          </cell>
        </row>
      </sheetData>
      <sheetData sheetId="77">
        <row r="39">
          <cell r="D39">
            <v>4.37</v>
          </cell>
        </row>
      </sheetData>
      <sheetData sheetId="78">
        <row r="126">
          <cell r="C126">
            <v>55</v>
          </cell>
        </row>
      </sheetData>
      <sheetData sheetId="79">
        <row r="39">
          <cell r="D39">
            <v>4.37</v>
          </cell>
        </row>
      </sheetData>
      <sheetData sheetId="80">
        <row r="1512">
          <cell r="G1512">
            <v>3526.1216021874998</v>
          </cell>
        </row>
      </sheetData>
      <sheetData sheetId="81"/>
      <sheetData sheetId="82">
        <row r="126">
          <cell r="C126">
            <v>55</v>
          </cell>
        </row>
      </sheetData>
      <sheetData sheetId="83">
        <row r="39">
          <cell r="D39">
            <v>4.37</v>
          </cell>
        </row>
      </sheetData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 refreshError="1"/>
      <sheetData sheetId="98" refreshError="1"/>
      <sheetData sheetId="99"/>
      <sheetData sheetId="100"/>
      <sheetData sheetId="101" refreshError="1"/>
      <sheetData sheetId="102"/>
      <sheetData sheetId="103"/>
      <sheetData sheetId="104"/>
      <sheetData sheetId="105"/>
      <sheetData sheetId="106"/>
      <sheetData sheetId="107"/>
      <sheetData sheetId="108">
        <row r="1512">
          <cell r="G1512">
            <v>3526.1216021874998</v>
          </cell>
        </row>
      </sheetData>
      <sheetData sheetId="109"/>
      <sheetData sheetId="110"/>
      <sheetData sheetId="111"/>
      <sheetData sheetId="112"/>
      <sheetData sheetId="113">
        <row r="391">
          <cell r="F391">
            <v>14781.061545997285</v>
          </cell>
        </row>
      </sheetData>
      <sheetData sheetId="114">
        <row r="1512">
          <cell r="G1512">
            <v>3526.1216021874998</v>
          </cell>
        </row>
      </sheetData>
      <sheetData sheetId="115"/>
      <sheetData sheetId="116">
        <row r="126">
          <cell r="C126">
            <v>55</v>
          </cell>
        </row>
      </sheetData>
      <sheetData sheetId="117">
        <row r="39">
          <cell r="D39">
            <v>4.37</v>
          </cell>
        </row>
      </sheetData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>
        <row r="1512">
          <cell r="G1512">
            <v>3526.1216021874998</v>
          </cell>
        </row>
      </sheetData>
      <sheetData sheetId="137"/>
      <sheetData sheetId="138"/>
      <sheetData sheetId="139"/>
      <sheetData sheetId="140"/>
      <sheetData sheetId="141">
        <row r="391">
          <cell r="F391">
            <v>14781.061545997285</v>
          </cell>
        </row>
      </sheetData>
      <sheetData sheetId="142">
        <row r="1512">
          <cell r="G1512">
            <v>3526.1216021874998</v>
          </cell>
        </row>
      </sheetData>
      <sheetData sheetId="143"/>
      <sheetData sheetId="144">
        <row r="126">
          <cell r="C126">
            <v>55</v>
          </cell>
        </row>
      </sheetData>
      <sheetData sheetId="145">
        <row r="39">
          <cell r="D39">
            <v>4.37</v>
          </cell>
        </row>
      </sheetData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/>
      <sheetData sheetId="227"/>
      <sheetData sheetId="228" refreshError="1"/>
      <sheetData sheetId="229" refreshError="1"/>
      <sheetData sheetId="23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.Z"/>
      <sheetName val="Ac.C"/>
      <sheetName val="Ac.V"/>
      <sheetName val="resum.ac "/>
      <sheetName val="LOSA"/>
      <sheetName val="LOSA (2)"/>
      <sheetName val="insumo"/>
      <sheetName val="Mezcla"/>
      <sheetName val="ana.h.a"/>
      <sheetName val="analisis"/>
      <sheetName val="Analisis Areas Ext."/>
      <sheetName val="Resumen"/>
      <sheetName val="exteriores"/>
      <sheetName val="v. exterior"/>
      <sheetName val="bLOQUE A"/>
      <sheetName val="V.Tierras A"/>
      <sheetName val="V H.A y Muros A"/>
      <sheetName val="Term A"/>
      <sheetName val="#REF"/>
      <sheetName val="ANALISIS STO DGO"/>
      <sheetName val="anal term"/>
      <sheetName val="Ac_Z"/>
      <sheetName val="Ac_C"/>
      <sheetName val="Ac_V"/>
      <sheetName val="resum_ac_"/>
      <sheetName val="LOSA_(2)"/>
      <sheetName val="ana_h_a"/>
      <sheetName val="Analisis_Areas_Ext_"/>
      <sheetName val="v__exterior"/>
      <sheetName val="bLOQUE_A"/>
      <sheetName val="V_Tierras_A"/>
      <sheetName val="V_H_A_y_Muros_A"/>
      <sheetName val="Term_A"/>
      <sheetName val="ANALISIS_STO_DGO"/>
      <sheetName val="Ac_Z1"/>
      <sheetName val="Ac_C1"/>
      <sheetName val="Ac_V1"/>
      <sheetName val="resum_ac_1"/>
      <sheetName val="LOSA_(2)1"/>
      <sheetName val="ana_h_a1"/>
      <sheetName val="Analisis_Areas_Ext_1"/>
      <sheetName val="v__exterior1"/>
      <sheetName val="bLOQUE_A1"/>
      <sheetName val="V_Tierras_A1"/>
      <sheetName val="V_H_A_y_Muros_A1"/>
      <sheetName val="Term_A1"/>
      <sheetName val="ANALISIS_STO_DGO1"/>
      <sheetName val="anal_term"/>
      <sheetName val="HORM. Y MORTEROS."/>
      <sheetName val="SALARIOS"/>
      <sheetName val="HORM__Y_MORTEROS_"/>
      <sheetName val="anal_term1"/>
      <sheetName val="HORM__Y_MORTEROS_1"/>
      <sheetName val="Ac_Z2"/>
      <sheetName val="Ac_C2"/>
      <sheetName val="Ac_V2"/>
      <sheetName val="resum_ac_2"/>
      <sheetName val="LOSA_(2)2"/>
      <sheetName val="ana_h_a2"/>
      <sheetName val="Analisis_Areas_Ext_2"/>
      <sheetName val="v__exterior2"/>
      <sheetName val="bLOQUE_A2"/>
      <sheetName val="V_Tierras_A2"/>
      <sheetName val="V_H_A_y_Muros_A2"/>
      <sheetName val="Term_A2"/>
      <sheetName val="ANALISIS_STO_DGO2"/>
      <sheetName val="anal_term2"/>
      <sheetName val="HORM__Y_MORTEROS_2"/>
      <sheetName val="Ac_Z3"/>
      <sheetName val="Ac_C3"/>
      <sheetName val="Ac_V3"/>
      <sheetName val="resum_ac_3"/>
      <sheetName val="LOSA_(2)3"/>
      <sheetName val="ana_h_a3"/>
      <sheetName val="Analisis_Areas_Ext_3"/>
      <sheetName val="v__exterior3"/>
      <sheetName val="bLOQUE_A3"/>
      <sheetName val="V_Tierras_A3"/>
      <sheetName val="V_H_A_y_Muros_A3"/>
      <sheetName val="Term_A3"/>
      <sheetName val="ANALISIS_STO_DGO3"/>
      <sheetName val="anal_term3"/>
      <sheetName val="HORM__Y_MORTEROS_3"/>
      <sheetName val="Ac_Z4"/>
      <sheetName val="Ac_C4"/>
      <sheetName val="Ac_V4"/>
      <sheetName val="resum_ac_4"/>
      <sheetName val="LOSA_(2)4"/>
      <sheetName val="ana_h_a4"/>
      <sheetName val="Analisis_Areas_Ext_4"/>
      <sheetName val="v__exterior4"/>
      <sheetName val="bLOQUE_A4"/>
      <sheetName val="V_Tierras_A4"/>
      <sheetName val="V_H_A_y_Muros_A4"/>
      <sheetName val="Term_A4"/>
      <sheetName val="ANALISIS_STO_DGO4"/>
      <sheetName val="anal_term4"/>
      <sheetName val="HORM__Y_MORTEROS_4"/>
      <sheetName val="Ac_Z5"/>
      <sheetName val="Ac_C5"/>
      <sheetName val="Ac_V5"/>
      <sheetName val="resum_ac_5"/>
      <sheetName val="LOSA_(2)5"/>
      <sheetName val="ana_h_a5"/>
      <sheetName val="Analisis_Areas_Ext_5"/>
      <sheetName val="v__exterior5"/>
      <sheetName val="bLOQUE_A5"/>
      <sheetName val="V_Tierras_A5"/>
      <sheetName val="V_H_A_y_Muros_A5"/>
      <sheetName val="Term_A5"/>
      <sheetName val="ANALISIS_STO_DGO5"/>
      <sheetName val="anal_term5"/>
      <sheetName val="HORM__Y_MORTEROS_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4">
          <cell r="D4">
            <v>2547.17</v>
          </cell>
        </row>
        <row r="5">
          <cell r="D5">
            <v>47</v>
          </cell>
        </row>
        <row r="6">
          <cell r="D6">
            <v>959.12</v>
          </cell>
        </row>
        <row r="7">
          <cell r="D7">
            <v>1453.97</v>
          </cell>
        </row>
        <row r="8">
          <cell r="D8">
            <v>20</v>
          </cell>
        </row>
        <row r="9">
          <cell r="D9">
            <v>26</v>
          </cell>
        </row>
        <row r="10">
          <cell r="D10">
            <v>30</v>
          </cell>
        </row>
        <row r="11">
          <cell r="D11">
            <v>95</v>
          </cell>
        </row>
        <row r="12">
          <cell r="D12">
            <v>350</v>
          </cell>
        </row>
        <row r="13">
          <cell r="D13">
            <v>265</v>
          </cell>
        </row>
        <row r="14">
          <cell r="D14">
            <v>295</v>
          </cell>
        </row>
        <row r="15">
          <cell r="D15">
            <v>290</v>
          </cell>
        </row>
        <row r="16">
          <cell r="D16">
            <v>295</v>
          </cell>
        </row>
        <row r="17">
          <cell r="D17">
            <v>290</v>
          </cell>
        </row>
        <row r="18">
          <cell r="D18">
            <v>43</v>
          </cell>
        </row>
        <row r="19">
          <cell r="D19">
            <v>30</v>
          </cell>
        </row>
        <row r="20">
          <cell r="D20">
            <v>800</v>
          </cell>
        </row>
        <row r="21">
          <cell r="D21">
            <v>1966</v>
          </cell>
        </row>
        <row r="22">
          <cell r="D22">
            <v>1253.97</v>
          </cell>
        </row>
        <row r="28">
          <cell r="D28">
            <v>43</v>
          </cell>
        </row>
        <row r="35">
          <cell r="D35">
            <v>5684</v>
          </cell>
        </row>
        <row r="36">
          <cell r="D36">
            <v>5916</v>
          </cell>
        </row>
      </sheetData>
      <sheetData sheetId="7" refreshError="1">
        <row r="10">
          <cell r="F10">
            <v>4838.6400000000003</v>
          </cell>
        </row>
        <row r="17">
          <cell r="F17">
            <v>4289.4381999999996</v>
          </cell>
        </row>
        <row r="29">
          <cell r="F29">
            <v>10822.41</v>
          </cell>
        </row>
        <row r="37">
          <cell r="F37">
            <v>4299.8692000000001</v>
          </cell>
        </row>
        <row r="45">
          <cell r="F45">
            <v>4893.2488000000003</v>
          </cell>
        </row>
        <row r="50">
          <cell r="F50">
            <v>10822.41</v>
          </cell>
        </row>
        <row r="125">
          <cell r="F125">
            <v>4250.7278357142859</v>
          </cell>
        </row>
        <row r="158">
          <cell r="F158">
            <v>8.0559999999999992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"/>
      <sheetName val="1000"/>
      <sheetName val="Estado Financiero"/>
      <sheetName val="Resumen"/>
      <sheetName val="R_Precios_Ajustado "/>
      <sheetName val="Cubicación"/>
      <sheetName val="Pagos"/>
      <sheetName val="Res-Financiero"/>
      <sheetName val="A"/>
      <sheetName val="anal term"/>
      <sheetName val="Análisis"/>
      <sheetName val="Estado_Financiero"/>
      <sheetName val="R_Precios_Ajustado_"/>
      <sheetName val="anal_term"/>
      <sheetName val="Estado_Financiero1"/>
      <sheetName val="R_Precios_Ajustado_1"/>
      <sheetName val="anal_term1"/>
      <sheetName val="Pu-Sanit."/>
      <sheetName val="Mat"/>
      <sheetName val="Estado_Financiero2"/>
      <sheetName val="R_Precios_Ajustado_2"/>
      <sheetName val="anal_term2"/>
      <sheetName val="Estado_Financiero3"/>
      <sheetName val="R_Precios_Ajustado_3"/>
      <sheetName val="anal_term3"/>
      <sheetName val="Estado_Financiero4"/>
      <sheetName val="R_Precios_Ajustado_4"/>
      <sheetName val="anal_term4"/>
      <sheetName val="Estado_Financiero5"/>
      <sheetName val="R_Precios_Ajustado_5"/>
      <sheetName val="anal_term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/>
      <sheetData sheetId="12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ok1"/>
      <sheetName val="Vendors"/>
      <sheetName val="p.mgmt"/>
      <sheetName val="PIP3C"/>
      <sheetName val="#REF"/>
      <sheetName val="Sheet1"/>
      <sheetName val="rencst0599"/>
      <sheetName val="Dati base"/>
      <sheetName val="LEV.4 Project Managem"/>
      <sheetName val="Constn &amp; Install - LEV.4"/>
      <sheetName val="PERSONNELIST"/>
      <sheetName val="orig-sap"/>
      <sheetName val="Manhrs Sum"/>
      <sheetName val="Asset Mansys Sum"/>
      <sheetName val="Job List (2)"/>
      <sheetName val="Site Management"/>
      <sheetName val="AUX"/>
      <sheetName val="O"/>
      <sheetName val="Resumen"/>
      <sheetName val="p_mgmt"/>
      <sheetName val="_REF"/>
      <sheetName val="LEV_4 Project Managem"/>
      <sheetName val="Constn _ Install _ LEV_4"/>
      <sheetName val="orig_sap"/>
      <sheetName val="Job List _2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"/>
      <sheetName val="MOVTIERRA"/>
      <sheetName val="A-BASICOS"/>
      <sheetName val="Alcant"/>
      <sheetName val="Hormigones"/>
      <sheetName val="Muestreo"/>
      <sheetName val="analisis"/>
      <sheetName val="Precios"/>
    </sheetNames>
    <sheetDataSet>
      <sheetData sheetId="0" refreshError="1"/>
      <sheetData sheetId="1" refreshError="1"/>
      <sheetData sheetId="2" refreshError="1">
        <row r="2024">
          <cell r="A2024" t="str">
            <v>ACA-1</v>
          </cell>
          <cell r="B2024" t="str">
            <v>arranque materiales blancos</v>
          </cell>
          <cell r="D2024" t="str">
            <v>m3E</v>
          </cell>
          <cell r="E2024">
            <v>5.2</v>
          </cell>
          <cell r="G2024">
            <v>5.2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"/>
      <sheetName val="MOV"/>
      <sheetName val="A-civil"/>
      <sheetName val="Alcant"/>
      <sheetName val="ZAPATA"/>
      <sheetName val="presup. alcant."/>
      <sheetName val="ANALISIS ALCANTARILLA"/>
      <sheetName val="CUB-01"/>
      <sheetName val="CUB-02"/>
      <sheetName val="MATERIALES"/>
      <sheetName val="ANALISIS HORMIGON"/>
      <sheetName val="soporte cub-02"/>
      <sheetName val="#¡REF"/>
      <sheetName val="ANALISIS STO DGO"/>
      <sheetName val="#REF"/>
      <sheetName val="Senalizacion"/>
      <sheetName val="Volumenes"/>
      <sheetName val="anal term"/>
      <sheetName val="Ana-Sanit."/>
      <sheetName val="Jornal"/>
      <sheetName val="Pu-Sanit."/>
      <sheetName val="PU-Elect."/>
      <sheetName val="Anal. horm."/>
      <sheetName val="M. O. exc."/>
      <sheetName val="Ana-elect."/>
      <sheetName val="Mat"/>
      <sheetName val="puertas"/>
      <sheetName val="GONZALO"/>
      <sheetName val="analisis unitarios"/>
    </sheetNames>
    <sheetDataSet>
      <sheetData sheetId="0"/>
      <sheetData sheetId="1">
        <row r="9">
          <cell r="A9" t="str">
            <v>MOV-1</v>
          </cell>
          <cell r="B9" t="str">
            <v>CARGADOR FRONTAL 950 CATW=130 HP</v>
          </cell>
          <cell r="C9">
            <v>1</v>
          </cell>
          <cell r="D9" t="str">
            <v>HR</v>
          </cell>
          <cell r="E9">
            <v>2417.59</v>
          </cell>
        </row>
        <row r="15">
          <cell r="A15" t="str">
            <v>MOV-2</v>
          </cell>
          <cell r="B15" t="str">
            <v>TRACTOR D8K CAT 300 HP</v>
          </cell>
          <cell r="C15">
            <v>1</v>
          </cell>
          <cell r="D15" t="str">
            <v>HR</v>
          </cell>
          <cell r="E15">
            <v>5152.43</v>
          </cell>
        </row>
        <row r="21">
          <cell r="A21" t="str">
            <v>MOV-3</v>
          </cell>
          <cell r="B21" t="str">
            <v>TRACTOR D6D CAT 140HP</v>
          </cell>
          <cell r="C21">
            <v>1</v>
          </cell>
          <cell r="D21" t="str">
            <v>HR</v>
          </cell>
          <cell r="E21">
            <v>2585.7400000000002</v>
          </cell>
        </row>
        <row r="27">
          <cell r="A27" t="str">
            <v>MOV-4</v>
          </cell>
          <cell r="B27" t="str">
            <v>MOTONIVELADORA 12G 135HP</v>
          </cell>
          <cell r="C27">
            <v>1</v>
          </cell>
          <cell r="D27" t="str">
            <v>HR</v>
          </cell>
          <cell r="E27">
            <v>2416.6999999999998</v>
          </cell>
        </row>
        <row r="33">
          <cell r="A33" t="str">
            <v>MOV-5</v>
          </cell>
          <cell r="B33" t="str">
            <v>RODILLO VIBRADOR DYNAPAC CA-25, 125HP</v>
          </cell>
          <cell r="C33">
            <v>1</v>
          </cell>
          <cell r="D33" t="str">
            <v>HR</v>
          </cell>
          <cell r="E33">
            <v>2233.1</v>
          </cell>
        </row>
        <row r="39">
          <cell r="A39" t="str">
            <v>MOV-6</v>
          </cell>
          <cell r="B39" t="str">
            <v>RODILLO ESTATICO LISO GALION, 125HP</v>
          </cell>
          <cell r="C39">
            <v>1</v>
          </cell>
          <cell r="D39" t="str">
            <v>HR</v>
          </cell>
          <cell r="E39">
            <v>2258.1</v>
          </cell>
        </row>
        <row r="51">
          <cell r="A51" t="str">
            <v>MOV-8</v>
          </cell>
          <cell r="B51" t="str">
            <v>REGADO DE AGUA EN RELLENO COMPACTADO</v>
          </cell>
          <cell r="C51">
            <v>1</v>
          </cell>
          <cell r="D51" t="str">
            <v>M2</v>
          </cell>
          <cell r="E51">
            <v>0.75120500000000001</v>
          </cell>
        </row>
        <row r="61">
          <cell r="A61" t="str">
            <v>EXC-83</v>
          </cell>
          <cell r="B61" t="str">
            <v>LIMPIEZA, DESMONTE Y DESYERBE TRACTOR D8K (1HECT)</v>
          </cell>
          <cell r="C61">
            <v>1</v>
          </cell>
          <cell r="D61" t="str">
            <v>HECT</v>
          </cell>
          <cell r="E61">
            <v>21203.279935999999</v>
          </cell>
        </row>
        <row r="65">
          <cell r="A65" t="str">
            <v>EXC-84</v>
          </cell>
          <cell r="B65" t="str">
            <v>ESCARIFICACION DE SUPERFICIE</v>
          </cell>
          <cell r="C65">
            <v>1</v>
          </cell>
          <cell r="D65" t="str">
            <v>M2</v>
          </cell>
          <cell r="E65">
            <v>9.6668000000000003</v>
          </cell>
        </row>
        <row r="69">
          <cell r="A69" t="str">
            <v>EXC-85</v>
          </cell>
          <cell r="B69" t="str">
            <v>CARGUIO MATERIAL NO CLASIFICADO (M3E)</v>
          </cell>
          <cell r="C69">
            <v>1</v>
          </cell>
          <cell r="D69" t="str">
            <v>M3E</v>
          </cell>
          <cell r="E69">
            <v>33.362742000000004</v>
          </cell>
        </row>
        <row r="73">
          <cell r="A73" t="str">
            <v>EXC-86</v>
          </cell>
          <cell r="B73" t="str">
            <v>EXCAVACION DE MATERIAL NO CLASIFICADO CON TRACTOR D-6-D CAT. Y 60 MTS. ACARREO LIBRE</v>
          </cell>
          <cell r="C73">
            <v>1</v>
          </cell>
          <cell r="D73" t="str">
            <v>M3N</v>
          </cell>
          <cell r="E73">
            <v>32.580324000000005</v>
          </cell>
        </row>
        <row r="76">
          <cell r="A76" t="str">
            <v>EXC-87</v>
          </cell>
          <cell r="B76" t="str">
            <v>EXCAVACION DE MATERIAL NO CLASIFICADO CON SOBRE ACARREO (M3N) TRACTOR D-60</v>
          </cell>
          <cell r="C76">
            <v>1</v>
          </cell>
          <cell r="D76" t="str">
            <v>M3N</v>
          </cell>
          <cell r="E76">
            <v>80.783751500000008</v>
          </cell>
        </row>
        <row r="82">
          <cell r="A82" t="str">
            <v>EXC-88</v>
          </cell>
          <cell r="B82" t="str">
            <v>EXCAVACION DE MATERIAL NO CLASIFICADO CON RETROEXCAVADORA 215 CAT. (HP=105) (M3N)</v>
          </cell>
          <cell r="C82">
            <v>1</v>
          </cell>
          <cell r="D82" t="str">
            <v>M3N</v>
          </cell>
          <cell r="E82">
            <v>57.095999999999997</v>
          </cell>
        </row>
        <row r="86">
          <cell r="A86" t="str">
            <v>EXC-89</v>
          </cell>
          <cell r="B86" t="str">
            <v>EXCAVACION DE MATERIAL NO CLASIFICADO CON MOTONIVELADORA 12 G. Y 50 MTS. ACARREO LIBRE</v>
          </cell>
          <cell r="C86">
            <v>1</v>
          </cell>
          <cell r="D86" t="str">
            <v>M3N</v>
          </cell>
          <cell r="E86">
            <v>84.584500000000006</v>
          </cell>
        </row>
        <row r="90">
          <cell r="A90" t="str">
            <v>EXC-90</v>
          </cell>
          <cell r="B90" t="str">
            <v>EXCAVACION DE MATERIAL NO CLASIFICADO CON MOTONIVELADORA CON SOBREACARREO</v>
          </cell>
          <cell r="C90">
            <v>1</v>
          </cell>
          <cell r="D90" t="str">
            <v>M3N</v>
          </cell>
          <cell r="E90">
            <v>132.78792750000002</v>
          </cell>
        </row>
        <row r="96">
          <cell r="A96" t="str">
            <v>EXC-91</v>
          </cell>
          <cell r="B96" t="str">
            <v>EXCAVACION DE MATERIAL NO CLASIFICADO CON MOTONIVELADORA CON SOBREACARREO</v>
          </cell>
          <cell r="C96">
            <v>1</v>
          </cell>
          <cell r="D96" t="str">
            <v>M3C</v>
          </cell>
          <cell r="E96">
            <v>37.458849999999998</v>
          </cell>
        </row>
        <row r="100">
          <cell r="A100" t="str">
            <v>EXC-92</v>
          </cell>
          <cell r="B100" t="str">
            <v>COMPACTACION CON RODILLO VIBRADOR (DYNAPAC) CA-25CAPA DE 15 CMS.</v>
          </cell>
          <cell r="C100">
            <v>1</v>
          </cell>
          <cell r="D100" t="str">
            <v>M3C</v>
          </cell>
          <cell r="E100">
            <v>15.85501</v>
          </cell>
        </row>
        <row r="104">
          <cell r="A104" t="str">
            <v>EXC-93</v>
          </cell>
          <cell r="B104" t="str">
            <v>COMPACTACION CON RODILLO VIBRADOR (DYNAPAC) CA-25CAPA DE 20 CMS.</v>
          </cell>
          <cell r="C104">
            <v>1</v>
          </cell>
          <cell r="D104" t="str">
            <v>M3N</v>
          </cell>
          <cell r="E104">
            <v>14.068529999999999</v>
          </cell>
        </row>
        <row r="108">
          <cell r="A108" t="str">
            <v>EXC-94</v>
          </cell>
          <cell r="B108" t="str">
            <v>REGADO, NIVELADO Y COMPACTADO (MATERIAL CLASIFICADO) (CAPA DE 20 CMS.)</v>
          </cell>
          <cell r="C108">
            <v>1</v>
          </cell>
          <cell r="D108" t="str">
            <v>M3C</v>
          </cell>
          <cell r="E108">
            <v>55.283404999999995</v>
          </cell>
        </row>
        <row r="114">
          <cell r="A114" t="str">
            <v>EXC-95</v>
          </cell>
          <cell r="B114" t="str">
            <v>REGADO, NIVELADO Y COMPACTADO (MATERIAL NO CLASIFICADO) (CAPA DE 20 CMS.)</v>
          </cell>
          <cell r="C114">
            <v>1</v>
          </cell>
          <cell r="D114" t="str">
            <v>M3C</v>
          </cell>
          <cell r="E114">
            <v>57.517804999999996</v>
          </cell>
        </row>
        <row r="119">
          <cell r="A119" t="str">
            <v>EXC-96</v>
          </cell>
          <cell r="B119" t="str">
            <v>REGADO, NIVELADO Y COMPACTADO (MATERIAL NO CLASIFICADO) (CAPA DE 15 CMS.)</v>
          </cell>
          <cell r="C119">
            <v>1</v>
          </cell>
          <cell r="D119" t="str">
            <v>M3C</v>
          </cell>
          <cell r="E119">
            <v>53.313859999999998</v>
          </cell>
        </row>
        <row r="125">
          <cell r="A125" t="str">
            <v>EXC-97</v>
          </cell>
          <cell r="B125" t="str">
            <v>REGADO, NIVELADO Y COMPACTADO (MATERIAL NO CLASIFICADO) (CAPA DE 15 CMS.)</v>
          </cell>
          <cell r="C125">
            <v>1</v>
          </cell>
          <cell r="D125" t="str">
            <v>M3C</v>
          </cell>
          <cell r="E125">
            <v>55.548259999999999</v>
          </cell>
        </row>
        <row r="130">
          <cell r="A130" t="str">
            <v>EXC-98</v>
          </cell>
          <cell r="B130" t="str">
            <v>EXCAVACION DE MATERIAL DE PRESTAMO (INCLUYE DESPERDICIO DE UN 10%) (M3N)</v>
          </cell>
          <cell r="C130">
            <v>1</v>
          </cell>
          <cell r="D130" t="str">
            <v>M3N</v>
          </cell>
          <cell r="E130">
            <v>114.68462665000003</v>
          </cell>
        </row>
        <row r="136">
          <cell r="A136" t="str">
            <v>EXC-99</v>
          </cell>
          <cell r="B136" t="str">
            <v>EXCAVACION DE MATERIAL DE PRESTAMO (INCLUYE DESPERDICIO DE UN 10%) (M3N)</v>
          </cell>
          <cell r="C136">
            <v>1</v>
          </cell>
          <cell r="D136" t="str">
            <v>M3E</v>
          </cell>
          <cell r="E136">
            <v>99.98</v>
          </cell>
        </row>
        <row r="143">
          <cell r="A143" t="str">
            <v>EXC-100</v>
          </cell>
          <cell r="B143" t="str">
            <v>RECHEQUEO DE SUPERFICIE</v>
          </cell>
          <cell r="C143">
            <v>1</v>
          </cell>
          <cell r="D143" t="str">
            <v>M2</v>
          </cell>
          <cell r="E143">
            <v>8.7492020000000004</v>
          </cell>
        </row>
        <row r="149">
          <cell r="A149" t="str">
            <v>EXC-101</v>
          </cell>
          <cell r="B149" t="str">
            <v>CONSTRUCCION DE CUNETAS</v>
          </cell>
          <cell r="C149">
            <v>1</v>
          </cell>
          <cell r="D149" t="str">
            <v>ML</v>
          </cell>
          <cell r="E149">
            <v>14.355198</v>
          </cell>
        </row>
        <row r="153">
          <cell r="A153" t="str">
            <v>EXC-102</v>
          </cell>
          <cell r="B153" t="str">
            <v>EXCAVACION EN ROCA CON 60.00 MTS. CON ACARREO LIBRE</v>
          </cell>
          <cell r="C153">
            <v>1</v>
          </cell>
          <cell r="D153" t="str">
            <v>M3N</v>
          </cell>
          <cell r="E153">
            <v>128.81075000000001</v>
          </cell>
        </row>
        <row r="157">
          <cell r="A157" t="str">
            <v>EXC-103</v>
          </cell>
          <cell r="B157" t="str">
            <v>EXCAVACION EN ROCA CON SOBREACARREO</v>
          </cell>
          <cell r="C157">
            <v>1</v>
          </cell>
          <cell r="D157" t="str">
            <v>M3N</v>
          </cell>
          <cell r="E157">
            <v>190.89058880000005</v>
          </cell>
        </row>
        <row r="164">
          <cell r="A164" t="str">
            <v>EXC-104</v>
          </cell>
          <cell r="B164" t="str">
            <v>EXCAVACION PARA ESTRUCTURA CON RETROEXCAVADORA CASO 1</v>
          </cell>
          <cell r="C164">
            <v>1</v>
          </cell>
          <cell r="D164" t="str">
            <v>M3N</v>
          </cell>
          <cell r="E164">
            <v>63.595999999999997</v>
          </cell>
        </row>
        <row r="169">
          <cell r="A169" t="str">
            <v>EXC-105</v>
          </cell>
          <cell r="B169" t="str">
            <v>EXCAVACION EN ROCA CON SOBREACARREO</v>
          </cell>
          <cell r="C169">
            <v>1</v>
          </cell>
          <cell r="D169" t="str">
            <v>M3N</v>
          </cell>
          <cell r="E169">
            <v>105.29942750000001</v>
          </cell>
        </row>
        <row r="174">
          <cell r="A174" t="str">
            <v>EXC-106</v>
          </cell>
          <cell r="B174" t="str">
            <v>RIEGO DE IMPRIMACION 0.5 GLS./M2</v>
          </cell>
          <cell r="C174">
            <v>1</v>
          </cell>
          <cell r="D174" t="str">
            <v>M2</v>
          </cell>
          <cell r="E174">
            <v>105.54524918999999</v>
          </cell>
        </row>
        <row r="189">
          <cell r="A189" t="str">
            <v>EXC-107</v>
          </cell>
          <cell r="B189" t="str">
            <v>RIEGO IMPRIMACION DE 0.3 GLS./M2</v>
          </cell>
          <cell r="C189">
            <v>1</v>
          </cell>
          <cell r="D189" t="str">
            <v>M2</v>
          </cell>
          <cell r="E189">
            <v>74.445249190000013</v>
          </cell>
        </row>
        <row r="204">
          <cell r="A204" t="str">
            <v>EXC-108</v>
          </cell>
          <cell r="B204" t="str">
            <v>DOBLE RIEGO DE IMPRIMACION (0.8 GLS./M2)</v>
          </cell>
          <cell r="C204">
            <v>1</v>
          </cell>
          <cell r="D204" t="str">
            <v>M2</v>
          </cell>
          <cell r="E204">
            <v>179.99049838000002</v>
          </cell>
        </row>
      </sheetData>
      <sheetData sheetId="2">
        <row r="13">
          <cell r="A13" t="str">
            <v>ALB-007</v>
          </cell>
          <cell r="B13" t="str">
            <v>Maestro de albañilería (MA)</v>
          </cell>
          <cell r="D13" t="str">
            <v>Día</v>
          </cell>
          <cell r="E13">
            <v>966</v>
          </cell>
          <cell r="F13">
            <v>0.14078674948240166</v>
          </cell>
          <cell r="G13">
            <v>830</v>
          </cell>
        </row>
        <row r="266">
          <cell r="A266" t="str">
            <v>ExC-003</v>
          </cell>
          <cell r="B266" t="str">
            <v>Ayudantes de Excavadores  (AEX)</v>
          </cell>
          <cell r="D266" t="str">
            <v>Día</v>
          </cell>
          <cell r="E266">
            <v>414</v>
          </cell>
          <cell r="F266" t="str">
            <v xml:space="preserve"> </v>
          </cell>
          <cell r="G266">
            <v>345</v>
          </cell>
        </row>
        <row r="267">
          <cell r="A267" t="str">
            <v>ExC-004</v>
          </cell>
          <cell r="B267" t="str">
            <v xml:space="preserve">Excavadores (EX) </v>
          </cell>
          <cell r="D267" t="str">
            <v>Día</v>
          </cell>
          <cell r="E267">
            <v>294</v>
          </cell>
          <cell r="F267" t="str">
            <v xml:space="preserve"> </v>
          </cell>
          <cell r="G267">
            <v>448</v>
          </cell>
        </row>
        <row r="1156">
          <cell r="A1156" t="str">
            <v>FAB-10</v>
          </cell>
          <cell r="B1156" t="str">
            <v>gravilla 3/4 @ 3/8"</v>
          </cell>
          <cell r="D1156" t="str">
            <v>m3</v>
          </cell>
          <cell r="E1156">
            <v>950</v>
          </cell>
          <cell r="G1156">
            <v>400</v>
          </cell>
        </row>
        <row r="1177">
          <cell r="A1177" t="str">
            <v>FAB-35</v>
          </cell>
          <cell r="B1177" t="str">
            <v>GRANZON-HAINA (costo en PLANTA)</v>
          </cell>
          <cell r="D1177" t="str">
            <v>m3E</v>
          </cell>
          <cell r="E1177">
            <v>39</v>
          </cell>
          <cell r="G1177">
            <v>30</v>
          </cell>
        </row>
        <row r="1423">
          <cell r="A1423" t="str">
            <v>FER-355</v>
          </cell>
          <cell r="B1423" t="str">
            <v>ESCOBILLONES</v>
          </cell>
          <cell r="D1423" t="str">
            <v>UD</v>
          </cell>
          <cell r="E1423">
            <v>194.35</v>
          </cell>
          <cell r="G1423">
            <v>149.5</v>
          </cell>
        </row>
        <row r="1921">
          <cell r="A1921" t="str">
            <v>COT-302</v>
          </cell>
          <cell r="B1921" t="str">
            <v>ALQUILER de bomba de agua</v>
          </cell>
          <cell r="D1921" t="str">
            <v>HR</v>
          </cell>
          <cell r="E1921">
            <v>84.5</v>
          </cell>
          <cell r="G1921">
            <v>65</v>
          </cell>
        </row>
        <row r="1938">
          <cell r="A1938" t="str">
            <v>COT-360</v>
          </cell>
          <cell r="B1938" t="str">
            <v>CAMION de agua</v>
          </cell>
          <cell r="D1938" t="str">
            <v>UD</v>
          </cell>
          <cell r="E1938">
            <v>591.5</v>
          </cell>
          <cell r="G1938">
            <v>455</v>
          </cell>
        </row>
        <row r="1939">
          <cell r="A1939" t="str">
            <v>COT-361</v>
          </cell>
          <cell r="B1939" t="str">
            <v>CAMION DISTRIBUIDOR RC-2</v>
          </cell>
          <cell r="D1939" t="str">
            <v>UD</v>
          </cell>
          <cell r="E1939">
            <v>8450</v>
          </cell>
          <cell r="G1939">
            <v>6500</v>
          </cell>
        </row>
        <row r="1940">
          <cell r="A1940" t="str">
            <v>COT-364</v>
          </cell>
          <cell r="B1940" t="str">
            <v>CAMION VOLTEO</v>
          </cell>
          <cell r="D1940" t="str">
            <v>HR</v>
          </cell>
          <cell r="E1940">
            <v>169</v>
          </cell>
          <cell r="G1940">
            <v>130</v>
          </cell>
        </row>
        <row r="1946">
          <cell r="A1946" t="str">
            <v>OTR-15</v>
          </cell>
          <cell r="B1946" t="str">
            <v>gasoil</v>
          </cell>
          <cell r="D1946" t="str">
            <v>GLS</v>
          </cell>
          <cell r="E1946">
            <v>125</v>
          </cell>
          <cell r="G1946">
            <v>50.4</v>
          </cell>
        </row>
        <row r="1952">
          <cell r="A1952" t="str">
            <v>OTR-29</v>
          </cell>
          <cell r="B1952" t="str">
            <v>kerosene</v>
          </cell>
          <cell r="D1952" t="str">
            <v>GLS</v>
          </cell>
          <cell r="E1952">
            <v>155</v>
          </cell>
          <cell r="G1952">
            <v>65</v>
          </cell>
        </row>
        <row r="1953">
          <cell r="A1953" t="str">
            <v>OTR-30</v>
          </cell>
          <cell r="B1953" t="str">
            <v>RC-2</v>
          </cell>
          <cell r="D1953" t="str">
            <v>GLS</v>
          </cell>
          <cell r="E1953">
            <v>140</v>
          </cell>
          <cell r="G1953">
            <v>19.75</v>
          </cell>
        </row>
        <row r="1959">
          <cell r="A1959" t="str">
            <v>EQU-5</v>
          </cell>
          <cell r="B1959" t="str">
            <v>tractor D8K CATERPILLAR</v>
          </cell>
          <cell r="D1959" t="str">
            <v>HR</v>
          </cell>
          <cell r="E1959">
            <v>3352.43</v>
          </cell>
          <cell r="G1959">
            <v>1877.37</v>
          </cell>
        </row>
        <row r="1967">
          <cell r="A1967" t="str">
            <v>EQU-12</v>
          </cell>
          <cell r="B1967" t="str">
            <v>tractor D6D CATERPILLAR</v>
          </cell>
          <cell r="D1967" t="str">
            <v>HR</v>
          </cell>
          <cell r="E1967">
            <v>1745.74</v>
          </cell>
          <cell r="G1967">
            <v>977.61</v>
          </cell>
        </row>
        <row r="1973">
          <cell r="A1973" t="str">
            <v>EQU-18</v>
          </cell>
          <cell r="B1973" t="str">
            <v>motoniveladora 12 G CATERPILLAR</v>
          </cell>
          <cell r="D1973" t="str">
            <v>HR</v>
          </cell>
          <cell r="E1973">
            <v>1606.7</v>
          </cell>
          <cell r="G1973">
            <v>899.75</v>
          </cell>
        </row>
        <row r="1980">
          <cell r="A1980" t="str">
            <v>EQU-25</v>
          </cell>
          <cell r="B1980" t="str">
            <v>retro-excavadora 225 CATERPILLAR</v>
          </cell>
          <cell r="D1980" t="str">
            <v>HR</v>
          </cell>
          <cell r="E1980">
            <v>2209.21</v>
          </cell>
          <cell r="G1980">
            <v>1237.1500000000001</v>
          </cell>
        </row>
        <row r="1982">
          <cell r="A1982" t="str">
            <v>EQU-27</v>
          </cell>
          <cell r="B1982" t="str">
            <v>retro-excavadora 215 CATERPILLAR</v>
          </cell>
          <cell r="D1982" t="str">
            <v>HR</v>
          </cell>
          <cell r="E1982">
            <v>830.46</v>
          </cell>
          <cell r="G1982">
            <v>638.82000000000005</v>
          </cell>
        </row>
        <row r="1991">
          <cell r="A1991" t="str">
            <v>EQU-36</v>
          </cell>
          <cell r="B1991" t="str">
            <v>compactadores y rodillos estáticos liso GALION</v>
          </cell>
          <cell r="D1991" t="str">
            <v>HR</v>
          </cell>
          <cell r="E1991">
            <v>1483.1</v>
          </cell>
          <cell r="G1991">
            <v>351</v>
          </cell>
        </row>
        <row r="1993">
          <cell r="A1993" t="str">
            <v>EQU-38</v>
          </cell>
          <cell r="B1993" t="str">
            <v>rodillos vibradores CA-25 DyNAPAC</v>
          </cell>
          <cell r="D1993" t="str">
            <v>HR</v>
          </cell>
          <cell r="E1993">
            <v>1483.1</v>
          </cell>
          <cell r="G1993">
            <v>589.67999999999995</v>
          </cell>
        </row>
        <row r="2004">
          <cell r="A2004" t="str">
            <v>EQU-49</v>
          </cell>
          <cell r="B2004" t="str">
            <v>cargadores frontales 950 CATERPILLAR</v>
          </cell>
          <cell r="D2004" t="str">
            <v>HR</v>
          </cell>
          <cell r="E2004">
            <v>1637.59</v>
          </cell>
          <cell r="G2004">
            <v>652.86</v>
          </cell>
        </row>
        <row r="2008">
          <cell r="A2008" t="str">
            <v>EQU-53</v>
          </cell>
          <cell r="B2008" t="str">
            <v>cargadores frontales 920 CATERPILLAR</v>
          </cell>
          <cell r="D2008" t="str">
            <v>HR</v>
          </cell>
          <cell r="E2008">
            <v>1220.47</v>
          </cell>
          <cell r="G2008">
            <v>484.38</v>
          </cell>
        </row>
        <row r="2025">
          <cell r="A2025" t="str">
            <v>ACA-2</v>
          </cell>
          <cell r="B2025" t="str">
            <v>acarreo relleno</v>
          </cell>
          <cell r="D2025" t="str">
            <v>m3E/KM</v>
          </cell>
          <cell r="E2025">
            <v>5.78</v>
          </cell>
          <cell r="G2025">
            <v>3.25</v>
          </cell>
        </row>
        <row r="2029">
          <cell r="A2029" t="str">
            <v>ACA-6</v>
          </cell>
          <cell r="B2029" t="str">
            <v>derecho de mina</v>
          </cell>
          <cell r="D2029" t="str">
            <v>m3E</v>
          </cell>
          <cell r="E2029">
            <v>13</v>
          </cell>
          <cell r="G2029">
            <v>6.5</v>
          </cell>
        </row>
        <row r="2030">
          <cell r="A2030" t="str">
            <v>ACA-7</v>
          </cell>
          <cell r="B2030" t="str">
            <v>peaje</v>
          </cell>
          <cell r="D2030" t="str">
            <v>m3E</v>
          </cell>
          <cell r="E2030">
            <v>50</v>
          </cell>
          <cell r="G2030">
            <v>2.1709999999999998</v>
          </cell>
        </row>
      </sheetData>
      <sheetData sheetId="3"/>
      <sheetData sheetId="4">
        <row r="1146">
          <cell r="C1146" t="str">
            <v>Hormigón 180 KG/cms2 (1:2:4)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Tipo A"/>
      <sheetName val="Tipo B"/>
      <sheetName val="Tipo C"/>
      <sheetName val="Analisis"/>
      <sheetName val="MO"/>
      <sheetName val="Materiales"/>
      <sheetName val="ANALISIS STO DGO"/>
      <sheetName val="A-BASICOS"/>
      <sheetName val="A-civil"/>
      <sheetName val="MOV"/>
      <sheetName val="Listado Equipos a utilizar"/>
      <sheetName val="Anal. horm."/>
    </sheetNames>
    <sheetDataSet>
      <sheetData sheetId="0"/>
      <sheetData sheetId="1"/>
      <sheetData sheetId="2"/>
      <sheetData sheetId="3"/>
      <sheetData sheetId="4" refreshError="1">
        <row r="68">
          <cell r="F68">
            <v>94.99</v>
          </cell>
        </row>
        <row r="74">
          <cell r="F74">
            <v>231.17</v>
          </cell>
        </row>
        <row r="80">
          <cell r="F80">
            <v>120.8</v>
          </cell>
        </row>
        <row r="119">
          <cell r="F119">
            <v>6876.31</v>
          </cell>
        </row>
        <row r="127">
          <cell r="F127">
            <v>16586.919999999998</v>
          </cell>
        </row>
        <row r="208">
          <cell r="F208">
            <v>760.96</v>
          </cell>
        </row>
        <row r="327">
          <cell r="F327">
            <v>218.05</v>
          </cell>
        </row>
        <row r="333">
          <cell r="F333">
            <v>223.78</v>
          </cell>
        </row>
        <row r="567">
          <cell r="F567">
            <v>478.43</v>
          </cell>
        </row>
        <row r="591">
          <cell r="F591">
            <v>18084.57</v>
          </cell>
        </row>
        <row r="615">
          <cell r="F615">
            <v>289.14</v>
          </cell>
        </row>
        <row r="621">
          <cell r="F621">
            <v>84.75</v>
          </cell>
        </row>
        <row r="641">
          <cell r="F641">
            <v>1240.9000000000001</v>
          </cell>
        </row>
      </sheetData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Tipo A"/>
      <sheetName val="Tipo B"/>
      <sheetName val="Tipo C"/>
      <sheetName val="Analisis"/>
      <sheetName val="MO"/>
      <sheetName val="Materiales"/>
    </sheetNames>
    <sheetDataSet>
      <sheetData sheetId="0"/>
      <sheetData sheetId="1"/>
      <sheetData sheetId="2"/>
      <sheetData sheetId="3"/>
      <sheetData sheetId="4" refreshError="1">
        <row r="208">
          <cell r="F208">
            <v>760.96</v>
          </cell>
        </row>
        <row r="567">
          <cell r="F567">
            <v>478.43</v>
          </cell>
        </row>
      </sheetData>
      <sheetData sheetId="5"/>
      <sheetData sheetId="6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Tipo A"/>
      <sheetName val="Tipo C"/>
      <sheetName val="Analisis"/>
      <sheetName val="Materiales"/>
      <sheetName val="CAMPAMENTO2"/>
      <sheetName val="ingenieria"/>
      <sheetName val="Ana"/>
      <sheetName val="I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9">
          <cell r="C9">
            <v>1850</v>
          </cell>
        </row>
        <row r="10">
          <cell r="C10">
            <v>1850</v>
          </cell>
        </row>
        <row r="14">
          <cell r="C14">
            <v>900</v>
          </cell>
        </row>
        <row r="81">
          <cell r="C81">
            <v>17.739999999999998</v>
          </cell>
        </row>
      </sheetData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dificio A"/>
      <sheetName val="Edificio D"/>
      <sheetName val="Edicio c"/>
      <sheetName val="electr.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A"/>
      <sheetName val="TIPO C 4NIV."/>
      <sheetName val="TIPO I 3NIV."/>
      <sheetName val="TIPO F 3NIV."/>
      <sheetName val="TIPO F 4NIV."/>
      <sheetName val="TIPO I 3NIV(2)"/>
      <sheetName val="Tipo J 3NIV."/>
      <sheetName val="TIPO F 3NIV. (2)"/>
      <sheetName val="Pres. Adic.Y"/>
      <sheetName val="Ana"/>
      <sheetName val="Analisis"/>
      <sheetName val="LISTA DE PRECIO"/>
      <sheetName val="INSUMOS"/>
      <sheetName val="Presup."/>
      <sheetName val="Mano Obra"/>
      <sheetName val="Edificio_A"/>
      <sheetName val="Edificio_D"/>
      <sheetName val="Edicio_c"/>
      <sheetName val="electr_"/>
      <sheetName val="Unv__"/>
      <sheetName val="Anal__horm_"/>
      <sheetName val="anal_term"/>
      <sheetName val="Ana-Sanit_"/>
      <sheetName val="Pu-Sanit_"/>
      <sheetName val="PU-Elect_"/>
      <sheetName val="anal_aire"/>
      <sheetName val="climat_"/>
      <sheetName val="cuantias_"/>
      <sheetName val="planta_trata"/>
      <sheetName val="subida_materiales"/>
      <sheetName val="M__O__exc_"/>
      <sheetName val="Ana-elect_"/>
      <sheetName val="calcul_anal"/>
      <sheetName val="TIPO_C_4NIV_"/>
      <sheetName val="TIPO_I_3NIV_"/>
      <sheetName val="TIPO_F_3NIV_"/>
      <sheetName val="TIPO_F_4NIV_"/>
      <sheetName val="TIPO_I_3NIV(2)"/>
      <sheetName val="Tipo_J_3NIV_"/>
      <sheetName val="TIPO_F_3NIV__(2)"/>
      <sheetName val="Pres__Adic_Y"/>
      <sheetName val="LISTA_DE_PRECIO"/>
      <sheetName val="Mano_Obra"/>
      <sheetName val="Edificio_A1"/>
      <sheetName val="Edificio_D1"/>
      <sheetName val="Edicio_c1"/>
      <sheetName val="electr_1"/>
      <sheetName val="Unv__1"/>
      <sheetName val="Anal__horm_1"/>
      <sheetName val="anal_term1"/>
      <sheetName val="Ana-Sanit_1"/>
      <sheetName val="Pu-Sanit_1"/>
      <sheetName val="PU-Elect_1"/>
      <sheetName val="anal_aire1"/>
      <sheetName val="climat_1"/>
      <sheetName val="cuantias_1"/>
      <sheetName val="planta_trata1"/>
      <sheetName val="subida_materiales1"/>
      <sheetName val="M__O__exc_1"/>
      <sheetName val="Ana-elect_1"/>
      <sheetName val="calcul_anal1"/>
      <sheetName val="TIPO_C_4NIV_1"/>
      <sheetName val="TIPO_I_3NIV_1"/>
      <sheetName val="TIPO_F_3NIV_1"/>
      <sheetName val="TIPO_F_4NIV_1"/>
      <sheetName val="TIPO_I_3NIV(2)1"/>
      <sheetName val="Tipo_J_3NIV_1"/>
      <sheetName val="TIPO_F_3NIV__(2)1"/>
      <sheetName val="Pres__Adic_Y1"/>
      <sheetName val="LISTA_DE_PRECIO1"/>
      <sheetName val="Mano_Obra1"/>
      <sheetName val="Edificio_A2"/>
      <sheetName val="Edificio_D2"/>
      <sheetName val="Edicio_c2"/>
      <sheetName val="electr_2"/>
      <sheetName val="Unv__2"/>
      <sheetName val="Anal__horm_2"/>
      <sheetName val="anal_term2"/>
      <sheetName val="Ana-Sanit_2"/>
      <sheetName val="Pu-Sanit_2"/>
      <sheetName val="PU-Elect_2"/>
      <sheetName val="anal_aire2"/>
      <sheetName val="climat_2"/>
      <sheetName val="cuantias_2"/>
      <sheetName val="planta_trata2"/>
      <sheetName val="subida_materiales2"/>
      <sheetName val="M__O__exc_2"/>
      <sheetName val="Ana-elect_2"/>
      <sheetName val="calcul_anal2"/>
      <sheetName val="TIPO_C_4NIV_2"/>
      <sheetName val="TIPO_I_3NIV_2"/>
      <sheetName val="TIPO_F_3NIV_2"/>
      <sheetName val="TIPO_F_4NIV_2"/>
      <sheetName val="TIPO_I_3NIV(2)2"/>
      <sheetName val="Tipo_J_3NIV_2"/>
      <sheetName val="TIPO_F_3NIV__(2)2"/>
      <sheetName val="Pres__Adic_Y2"/>
      <sheetName val="LISTA_DE_PRECIO2"/>
      <sheetName val="Mano_Obra2"/>
      <sheetName val="Edificio_A3"/>
      <sheetName val="Edificio_D3"/>
      <sheetName val="Edicio_c3"/>
      <sheetName val="electr_3"/>
      <sheetName val="Unv__3"/>
      <sheetName val="Anal__horm_3"/>
      <sheetName val="anal_term3"/>
      <sheetName val="Ana-Sanit_3"/>
      <sheetName val="Pu-Sanit_3"/>
      <sheetName val="PU-Elect_3"/>
      <sheetName val="anal_aire3"/>
      <sheetName val="climat_3"/>
      <sheetName val="cuantias_3"/>
      <sheetName val="planta_trata3"/>
      <sheetName val="subida_materiales3"/>
      <sheetName val="M__O__exc_3"/>
      <sheetName val="Ana-elect_3"/>
      <sheetName val="calcul_anal3"/>
      <sheetName val="TIPO_C_4NIV_3"/>
      <sheetName val="TIPO_I_3NIV_3"/>
      <sheetName val="TIPO_F_3NIV_3"/>
      <sheetName val="TIPO_F_4NIV_3"/>
      <sheetName val="TIPO_I_3NIV(2)3"/>
      <sheetName val="Tipo_J_3NIV_3"/>
      <sheetName val="TIPO_F_3NIV__(2)3"/>
      <sheetName val="Pres__Adic_Y3"/>
      <sheetName val="LISTA_DE_PRECIO3"/>
      <sheetName val="Mano_Obra3"/>
      <sheetName val="Edificio_A4"/>
      <sheetName val="Edificio_D4"/>
      <sheetName val="Edicio_c4"/>
      <sheetName val="electr_4"/>
      <sheetName val="Unv__4"/>
      <sheetName val="Anal__horm_4"/>
      <sheetName val="anal_term4"/>
      <sheetName val="Ana-Sanit_4"/>
      <sheetName val="Pu-Sanit_4"/>
      <sheetName val="PU-Elect_4"/>
      <sheetName val="anal_aire4"/>
      <sheetName val="climat_4"/>
      <sheetName val="cuantias_4"/>
      <sheetName val="planta_trata4"/>
      <sheetName val="subida_materiales4"/>
      <sheetName val="M__O__exc_4"/>
      <sheetName val="Ana-elect_4"/>
      <sheetName val="calcul_anal4"/>
      <sheetName val="TIPO_C_4NIV_4"/>
      <sheetName val="TIPO_I_3NIV_4"/>
      <sheetName val="TIPO_F_3NIV_4"/>
      <sheetName val="TIPO_F_4NIV_4"/>
      <sheetName val="TIPO_I_3NIV(2)4"/>
      <sheetName val="Tipo_J_3NIV_4"/>
      <sheetName val="TIPO_F_3NIV__(2)4"/>
      <sheetName val="Pres__Adic_Y4"/>
      <sheetName val="LISTA_DE_PRECIO4"/>
      <sheetName val="Mano_Obra4"/>
      <sheetName val="Edificio_A5"/>
      <sheetName val="Edificio_D5"/>
      <sheetName val="Edicio_c5"/>
      <sheetName val="electr_5"/>
      <sheetName val="Unv__5"/>
      <sheetName val="Anal__horm_5"/>
      <sheetName val="anal_term5"/>
      <sheetName val="Ana-Sanit_5"/>
      <sheetName val="Pu-Sanit_5"/>
      <sheetName val="PU-Elect_5"/>
      <sheetName val="anal_aire5"/>
      <sheetName val="climat_5"/>
      <sheetName val="cuantias_5"/>
      <sheetName val="planta_trata5"/>
      <sheetName val="subida_materiales5"/>
      <sheetName val="M__O__exc_5"/>
      <sheetName val="Ana-elect_5"/>
      <sheetName val="calcul_anal5"/>
      <sheetName val="TIPO_C_4NIV_5"/>
      <sheetName val="TIPO_I_3NIV_5"/>
      <sheetName val="TIPO_F_3NIV_5"/>
      <sheetName val="TIPO_F_4NIV_5"/>
      <sheetName val="TIPO_I_3NIV(2)5"/>
      <sheetName val="Tipo_J_3NIV_5"/>
      <sheetName val="TIPO_F_3NIV__(2)5"/>
      <sheetName val="Pres__Adic_Y5"/>
      <sheetName val="LISTA_DE_PRECIO5"/>
      <sheetName val="Mano_Obra5"/>
      <sheetName val="MOJornal"/>
      <sheetName val="Estructura Metalica"/>
      <sheetName val="Presup_"/>
      <sheetName val="Presup_1"/>
      <sheetName val="Presup_2"/>
      <sheetName val="Presup_3"/>
      <sheetName val="V.Tierras A"/>
      <sheetName val="PRE Desvio Alcant.  Potable"/>
      <sheetName val="Presup_4"/>
      <sheetName val="Presup_5"/>
    </sheetNames>
    <sheetDataSet>
      <sheetData sheetId="0">
        <row r="15">
          <cell r="D15">
            <v>1240</v>
          </cell>
        </row>
      </sheetData>
      <sheetData sheetId="1">
        <row r="14">
          <cell r="D14">
            <v>1240</v>
          </cell>
        </row>
      </sheetData>
      <sheetData sheetId="2">
        <row r="14">
          <cell r="D14">
            <v>0.3</v>
          </cell>
        </row>
      </sheetData>
      <sheetData sheetId="3">
        <row r="1512">
          <cell r="G1512">
            <v>3526.1216021874998</v>
          </cell>
        </row>
      </sheetData>
      <sheetData sheetId="4">
        <row r="391">
          <cell r="F391">
            <v>14781.061545997285</v>
          </cell>
        </row>
      </sheetData>
      <sheetData sheetId="5">
        <row r="14">
          <cell r="D14">
            <v>1240</v>
          </cell>
        </row>
      </sheetData>
      <sheetData sheetId="6">
        <row r="14">
          <cell r="D14">
            <v>1240</v>
          </cell>
        </row>
      </sheetData>
      <sheetData sheetId="7">
        <row r="14">
          <cell r="D14">
            <v>1240</v>
          </cell>
        </row>
      </sheetData>
      <sheetData sheetId="8" refreshError="1">
        <row r="14">
          <cell r="D14">
            <v>1240</v>
          </cell>
        </row>
        <row r="15">
          <cell r="D15">
            <v>1240</v>
          </cell>
        </row>
        <row r="46">
          <cell r="D46">
            <v>35</v>
          </cell>
        </row>
        <row r="49">
          <cell r="D49">
            <v>1250</v>
          </cell>
        </row>
      </sheetData>
      <sheetData sheetId="9" refreshError="1">
        <row r="14">
          <cell r="D14">
            <v>1240</v>
          </cell>
        </row>
        <row r="1520">
          <cell r="G1520">
            <v>3801.1316021875</v>
          </cell>
        </row>
      </sheetData>
      <sheetData sheetId="10">
        <row r="391">
          <cell r="F391">
            <v>14781.061545997285</v>
          </cell>
        </row>
      </sheetData>
      <sheetData sheetId="11">
        <row r="126">
          <cell r="C126">
            <v>55</v>
          </cell>
        </row>
      </sheetData>
      <sheetData sheetId="12">
        <row r="15">
          <cell r="D15">
            <v>1240</v>
          </cell>
        </row>
      </sheetData>
      <sheetData sheetId="13">
        <row r="39">
          <cell r="D39">
            <v>4.37</v>
          </cell>
        </row>
      </sheetData>
      <sheetData sheetId="14">
        <row r="39">
          <cell r="D39">
            <v>4.37</v>
          </cell>
        </row>
      </sheetData>
      <sheetData sheetId="15">
        <row r="1512">
          <cell r="G1512">
            <v>3526.1216021874998</v>
          </cell>
        </row>
      </sheetData>
      <sheetData sheetId="16" refreshError="1">
        <row r="14">
          <cell r="D14">
            <v>0.3</v>
          </cell>
        </row>
        <row r="134">
          <cell r="D134">
            <v>550</v>
          </cell>
        </row>
        <row r="178">
          <cell r="D178">
            <v>95</v>
          </cell>
        </row>
      </sheetData>
      <sheetData sheetId="17"/>
      <sheetData sheetId="18"/>
      <sheetData sheetId="19">
        <row r="134">
          <cell r="D134">
            <v>550</v>
          </cell>
        </row>
      </sheetData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3141">
          <cell r="F3141">
            <v>2275.0549999999998</v>
          </cell>
        </row>
      </sheetData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>
        <row r="126">
          <cell r="C126">
            <v>55</v>
          </cell>
        </row>
      </sheetData>
      <sheetData sheetId="53">
        <row r="39">
          <cell r="D39">
            <v>4.37</v>
          </cell>
        </row>
      </sheetData>
      <sheetData sheetId="54"/>
      <sheetData sheetId="55">
        <row r="391">
          <cell r="F391">
            <v>14781.061545997285</v>
          </cell>
        </row>
      </sheetData>
      <sheetData sheetId="56">
        <row r="1512">
          <cell r="G1512">
            <v>3526.1216021874998</v>
          </cell>
        </row>
      </sheetData>
      <sheetData sheetId="57"/>
      <sheetData sheetId="58">
        <row r="126">
          <cell r="C126">
            <v>55</v>
          </cell>
        </row>
      </sheetData>
      <sheetData sheetId="59">
        <row r="39">
          <cell r="D39">
            <v>4.37</v>
          </cell>
        </row>
      </sheetData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>
        <row r="1512">
          <cell r="G1512">
            <v>3526.1216021874998</v>
          </cell>
        </row>
      </sheetData>
      <sheetData sheetId="70"/>
      <sheetData sheetId="71"/>
      <sheetData sheetId="72"/>
      <sheetData sheetId="73"/>
      <sheetData sheetId="74">
        <row r="391">
          <cell r="F391">
            <v>14781.061545997285</v>
          </cell>
        </row>
      </sheetData>
      <sheetData sheetId="75"/>
      <sheetData sheetId="76"/>
      <sheetData sheetId="77"/>
      <sheetData sheetId="78">
        <row r="1512">
          <cell r="G1512">
            <v>3526.1216021874998</v>
          </cell>
        </row>
      </sheetData>
      <sheetData sheetId="79"/>
      <sheetData sheetId="80">
        <row r="126">
          <cell r="C126">
            <v>55</v>
          </cell>
        </row>
      </sheetData>
      <sheetData sheetId="81">
        <row r="39">
          <cell r="D39">
            <v>4.37</v>
          </cell>
        </row>
      </sheetData>
      <sheetData sheetId="82"/>
      <sheetData sheetId="83">
        <row r="391">
          <cell r="F391">
            <v>14781.061545997285</v>
          </cell>
        </row>
      </sheetData>
      <sheetData sheetId="84">
        <row r="1512">
          <cell r="G1512">
            <v>3526.1216021874998</v>
          </cell>
        </row>
      </sheetData>
      <sheetData sheetId="85"/>
      <sheetData sheetId="86">
        <row r="126">
          <cell r="C126">
            <v>55</v>
          </cell>
        </row>
      </sheetData>
      <sheetData sheetId="87">
        <row r="39">
          <cell r="D39">
            <v>4.37</v>
          </cell>
        </row>
      </sheetData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>
        <row r="1512">
          <cell r="G1512">
            <v>3526.1216021874998</v>
          </cell>
        </row>
      </sheetData>
      <sheetData sheetId="107"/>
      <sheetData sheetId="108"/>
      <sheetData sheetId="109"/>
      <sheetData sheetId="110"/>
      <sheetData sheetId="111">
        <row r="391">
          <cell r="F391">
            <v>14781.061545997285</v>
          </cell>
        </row>
      </sheetData>
      <sheetData sheetId="112">
        <row r="1512">
          <cell r="G1512">
            <v>3526.1216021874998</v>
          </cell>
        </row>
      </sheetData>
      <sheetData sheetId="113"/>
      <sheetData sheetId="114">
        <row r="126">
          <cell r="C126">
            <v>55</v>
          </cell>
        </row>
      </sheetData>
      <sheetData sheetId="115">
        <row r="39">
          <cell r="D39">
            <v>4.37</v>
          </cell>
        </row>
      </sheetData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>
        <row r="1512">
          <cell r="G1512">
            <v>3526.1216021874998</v>
          </cell>
        </row>
      </sheetData>
      <sheetData sheetId="135"/>
      <sheetData sheetId="136"/>
      <sheetData sheetId="137"/>
      <sheetData sheetId="138"/>
      <sheetData sheetId="139">
        <row r="391">
          <cell r="F391">
            <v>14781.061545997285</v>
          </cell>
        </row>
      </sheetData>
      <sheetData sheetId="140">
        <row r="1512">
          <cell r="G1512">
            <v>3526.1216021874998</v>
          </cell>
        </row>
      </sheetData>
      <sheetData sheetId="141"/>
      <sheetData sheetId="142">
        <row r="126">
          <cell r="C126">
            <v>55</v>
          </cell>
        </row>
      </sheetData>
      <sheetData sheetId="143">
        <row r="39">
          <cell r="D39">
            <v>4.37</v>
          </cell>
        </row>
      </sheetData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/>
      <sheetData sheetId="227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ISIS STO DGO"/>
      <sheetName val="PRES. BOCA NUEVA"/>
      <sheetName val="CONTRARO SEÑALIZACIONES"/>
      <sheetName val="Senalizacion"/>
      <sheetName val="A"/>
      <sheetName val="ANALISIS_STO_DGO"/>
      <sheetName val="PRES__BOCA_NUEVA"/>
      <sheetName val="CONTRARO_SEÑALIZACIONES"/>
      <sheetName val="ANALISIS_STO_DGO1"/>
      <sheetName val="PRES__BOCA_NUEVA1"/>
      <sheetName val="CONTRARO_SEÑALIZACIONES1"/>
      <sheetName val="Presup"/>
      <sheetName val="EDIFICIO COUNTERS"/>
      <sheetName val="Presup."/>
      <sheetName val="LISTADO INSUMOS DEL 2000"/>
      <sheetName val="PRESUP. HOSPIT. VERON"/>
      <sheetName val="Insumos"/>
      <sheetName val="Análisis de Precios"/>
      <sheetName val="Resumen Precio Equipos"/>
      <sheetName val="O.M. y Salarios"/>
      <sheetName val="Materiales"/>
      <sheetName val="Resumen"/>
      <sheetName val="Planilla &lt;ENM#5&gt;"/>
      <sheetName val="Resumen Reducciones"/>
      <sheetName val="Planilla..."/>
      <sheetName val="Planilla"/>
      <sheetName val="Amortización"/>
      <sheetName val="Estudios y Diseños"/>
      <sheetName val="&lt;T-0&gt;Sop.Estudios.y.Diseños"/>
      <sheetName val="Otros Indirectos"/>
      <sheetName val="(1)-Trab.Gen"/>
      <sheetName val="1.01"/>
      <sheetName val="1.02"/>
      <sheetName val="1.03"/>
      <sheetName val="1.04"/>
      <sheetName val="1.05"/>
      <sheetName val="(2)-Mov.Tierra"/>
      <sheetName val="2.01"/>
      <sheetName val="2.02"/>
      <sheetName val="2.03"/>
      <sheetName val="&lt;T-1&gt;Sop.Alambradas"/>
      <sheetName val="100.01"/>
      <sheetName val="2.06"/>
      <sheetName val="2.07"/>
      <sheetName val="2.09"/>
      <sheetName val="&lt;T-3&gt;Sop.Exc.Inservible.&amp;.NClas"/>
      <sheetName val="2.10"/>
      <sheetName val="2.11"/>
      <sheetName val="2.12@2.14-116.03"/>
      <sheetName val="Rutas.Acarreo"/>
      <sheetName val="2.15"/>
      <sheetName val="2.16"/>
      <sheetName val="2.17"/>
      <sheetName val="2.18"/>
      <sheetName val="&lt;T-4&gt;Sop.Relleno-(Previo)"/>
      <sheetName val="&lt;T-4&gt;Sop.Relleno-(Acumulado)"/>
      <sheetName val="ajustes de reporte relleno"/>
      <sheetName val="&lt;T-4&gt;Sop.Relleno-(Periodo)"/>
      <sheetName val="&lt;T-5&gt;Sop.Pedraplén"/>
      <sheetName val="2.19"/>
      <sheetName val="2.22"/>
      <sheetName val="PN-2.04"/>
      <sheetName val="&lt;T-7&gt;Sop.Perfilado&amp;Grama"/>
      <sheetName val="2.24"/>
      <sheetName val="2.36"/>
      <sheetName val="Mejoramiento Fundación"/>
      <sheetName val="116.01"/>
      <sheetName val="116.02"/>
      <sheetName val="&lt;T-14&gt;Estabilización.Cal"/>
      <sheetName val="&lt;T-15&gt;Estabilización.Cemento"/>
      <sheetName val="PN-2.06"/>
      <sheetName val="Interferencias-Tuberías"/>
      <sheetName val="128.01"/>
      <sheetName val="&lt;Presup&gt;Tubería.Yuca"/>
      <sheetName val="139.01"/>
      <sheetName val="&lt;Presup&gt;Tub.Haras.Nacionales"/>
      <sheetName val="184.01"/>
      <sheetName val="&lt;Presup&gt;Tubería.Mata.Gorda"/>
      <sheetName val="184.02"/>
      <sheetName val="&lt;Presup&gt;Tubería.El.Aguacate"/>
      <sheetName val="184.03"/>
      <sheetName val="&lt;Presup&gt;Tubería.La.Victoria"/>
      <sheetName val="139.02"/>
      <sheetName val="&lt;Presup&gt;Tubería.Juan.Tomás"/>
      <sheetName val="161.01"/>
      <sheetName val="&lt;Presup&gt;Tubería.Mal.Nombre"/>
      <sheetName val="PN-2.01"/>
      <sheetName val="&lt;Presup&gt;Tubería.Varios.Trabajos"/>
      <sheetName val="(3)-Drenaje"/>
      <sheetName val="Cunetas"/>
      <sheetName val="3.1.02"/>
      <sheetName val="3.1.03"/>
      <sheetName val="150.01"/>
      <sheetName val="150.02"/>
      <sheetName val="162.01"/>
      <sheetName val="Drenaje Subterraneo"/>
      <sheetName val="3.3.01"/>
      <sheetName val="3.3.02"/>
      <sheetName val="Alc.Cajón"/>
      <sheetName val="100.02"/>
      <sheetName val="3.4.1.01"/>
      <sheetName val="3.4.1.02"/>
      <sheetName val="3.4.1.03"/>
      <sheetName val="3.4.1.04"/>
      <sheetName val="3.4.1.05"/>
      <sheetName val="3.4.1.06"/>
      <sheetName val="3.4.1.07"/>
      <sheetName val="3.4.1.08"/>
      <sheetName val="3.4.1.09"/>
      <sheetName val="3.4.1.10"/>
      <sheetName val="3.4.1.11"/>
      <sheetName val="3.4.1.12"/>
      <sheetName val="101.01"/>
      <sheetName val="3.4.1.16"/>
      <sheetName val="3.4.1.17"/>
      <sheetName val="Alc.Tubular"/>
      <sheetName val="3.4.2.01"/>
      <sheetName val="3.4.2.03"/>
      <sheetName val="3.4.2.04"/>
      <sheetName val="3.4.2.06"/>
      <sheetName val="3.4.2.07"/>
      <sheetName val="3.4.2.08"/>
      <sheetName val="3.4.2.09"/>
      <sheetName val="3.4.2.10"/>
      <sheetName val="3.4.2.11"/>
      <sheetName val="3.4.2.12"/>
      <sheetName val="&lt;T-6&gt;Sop.Exc.Rell.Estr.Alcant."/>
      <sheetName val="Colectores"/>
      <sheetName val="119.01"/>
      <sheetName val="119.02"/>
      <sheetName val="119.03"/>
      <sheetName val="119.04"/>
      <sheetName val="119.05"/>
      <sheetName val="119.06"/>
      <sheetName val="119.07"/>
      <sheetName val="119.08"/>
      <sheetName val="119.09"/>
      <sheetName val="129.01"/>
      <sheetName val="&lt;T-8&gt;Sop.Acero.Alcantarillas"/>
      <sheetName val="(4)-Estructuras"/>
      <sheetName val="(Puente)-Mal Nombre"/>
      <sheetName val="4.1.1.01"/>
      <sheetName val="4.1.1.04"/>
      <sheetName val="4.1.1.06"/>
      <sheetName val="4.1.1.08"/>
      <sheetName val="104.01"/>
      <sheetName val="104.02"/>
      <sheetName val="4.1.1.9"/>
      <sheetName val="4.1.1.10"/>
      <sheetName val="4.1.1.11"/>
      <sheetName val="4.1.1.12"/>
      <sheetName val="4.1.1.14"/>
      <sheetName val="4.1.1.15"/>
      <sheetName val="4.1.1.16"/>
      <sheetName val="4.1.1.18"/>
      <sheetName val="4.1.1.21"/>
      <sheetName val="130.01"/>
      <sheetName val="4.1.1.22"/>
      <sheetName val="4.1.1.25"/>
      <sheetName val="4.1.1.26"/>
      <sheetName val="120.01"/>
      <sheetName val="104.03"/>
      <sheetName val="4.1.4.04"/>
      <sheetName val="102.01"/>
      <sheetName val="102.02"/>
      <sheetName val="102.03"/>
      <sheetName val="102.04"/>
      <sheetName val="102.05"/>
      <sheetName val="4.1.4.06"/>
      <sheetName val="4.1.4.08"/>
      <sheetName val="4.1.4.09"/>
      <sheetName val="4.1.4.11"/>
      <sheetName val="4.1.4.18"/>
      <sheetName val="(Puente)-Dajao"/>
      <sheetName val="4.1.4.25"/>
      <sheetName val="106.02"/>
      <sheetName val="113.01"/>
      <sheetName val="113.02"/>
      <sheetName val="113.03"/>
      <sheetName val="106.01"/>
      <sheetName val="121.01"/>
      <sheetName val="121.02"/>
      <sheetName val="131.01"/>
      <sheetName val="131.02"/>
      <sheetName val="140.01"/>
      <sheetName val="140.02"/>
      <sheetName val="145.01"/>
      <sheetName val="145.02"/>
      <sheetName val="145.03"/>
      <sheetName val="145.04"/>
      <sheetName val="145.05"/>
      <sheetName val="163.01"/>
      <sheetName val="(Puente)-Haras Nacionales"/>
      <sheetName val="PN-4.2.2.02"/>
      <sheetName val="151.01"/>
      <sheetName val="4.2.2.02"/>
      <sheetName val="4.2.2.03"/>
      <sheetName val="4.2.2.04"/>
      <sheetName val="4.2.2.10"/>
      <sheetName val="151.02"/>
      <sheetName val="4.2.2.11"/>
      <sheetName val="4.2.2.12"/>
      <sheetName val="4.2.2.13"/>
      <sheetName val="103.01"/>
      <sheetName val="103.02"/>
      <sheetName val="103.03"/>
      <sheetName val="103.04"/>
      <sheetName val="105.01"/>
      <sheetName val="105.02"/>
      <sheetName val="105.03"/>
      <sheetName val="4.2.2.15 "/>
      <sheetName val="4.2.2.16"/>
      <sheetName val="4.2.2.17"/>
      <sheetName val="108.01"/>
      <sheetName val="108.02"/>
      <sheetName val="108.03"/>
      <sheetName val="111.01"/>
      <sheetName val="111.02"/>
      <sheetName val="111.03"/>
      <sheetName val="111.04"/>
      <sheetName val="114.01"/>
      <sheetName val="122.01"/>
      <sheetName val="141.01"/>
      <sheetName val="141.02"/>
      <sheetName val="141.03"/>
      <sheetName val="132.01"/>
      <sheetName val="132.02"/>
      <sheetName val="zapata bordillo-haras"/>
      <sheetName val="(Puente)-Yuca"/>
      <sheetName val="4.1.3.04"/>
      <sheetName val="4.1.3.06"/>
      <sheetName val="4.1.3.07"/>
      <sheetName val="4.1.3.08"/>
      <sheetName val="4.1.3.09"/>
      <sheetName val="112.01"/>
      <sheetName val="112.02"/>
      <sheetName val="112.03"/>
      <sheetName val="112.04"/>
      <sheetName val="112.05"/>
      <sheetName val="112.06"/>
      <sheetName val="112.07"/>
      <sheetName val="4.1.3.01"/>
      <sheetName val="4.1.3.18"/>
      <sheetName val="4.1.3.25"/>
      <sheetName val="123.01"/>
      <sheetName val="123.02"/>
      <sheetName val="123.03"/>
      <sheetName val="133.01"/>
      <sheetName val="142.01"/>
      <sheetName val="142.02"/>
      <sheetName val="146.01"/>
      <sheetName val="146.02"/>
      <sheetName val="146.03"/>
      <sheetName val="146.04"/>
      <sheetName val="152.01"/>
      <sheetName val="152.02"/>
      <sheetName val="164.01"/>
      <sheetName val="zapata.bordillo.losa.Yuca"/>
      <sheetName val="172.01"/>
      <sheetName val="172.02"/>
      <sheetName val="172.03"/>
      <sheetName val="PN-4.1.3.01"/>
      <sheetName val="PN-4.1.3.02"/>
      <sheetName val="PN-4.1.3.03"/>
      <sheetName val="PN-4.1.3.04"/>
      <sheetName val="(Puente)-Cabón"/>
      <sheetName val="4.1.2.06"/>
      <sheetName val="4.1.2.07"/>
      <sheetName val="4.1.2.11"/>
      <sheetName val="4.1.2.18"/>
      <sheetName val="4.1.2.20"/>
      <sheetName val="4.1.2.08"/>
      <sheetName val="4.1.2.25"/>
      <sheetName val="134.01"/>
      <sheetName val="134.02"/>
      <sheetName val="134.03"/>
      <sheetName val="143.01"/>
      <sheetName val="147.01"/>
      <sheetName val="153.01"/>
      <sheetName val="165.01"/>
      <sheetName val="165.02"/>
      <sheetName val="165.03"/>
      <sheetName val="173.01"/>
      <sheetName val="173.02"/>
      <sheetName val="PN-4.1.2.01"/>
      <sheetName val="PN-4.1.2.03"/>
      <sheetName val="PN-4.1.2.04"/>
      <sheetName val="PN-4.1.2.05"/>
      <sheetName val="153.02"/>
      <sheetName val="153.03"/>
      <sheetName val="(Puente)-Tossa"/>
      <sheetName val="4.1.5.04"/>
      <sheetName val="4.1.5.06"/>
      <sheetName val="4.1.5.07"/>
      <sheetName val="4.1.5.08"/>
      <sheetName val="4.1.5.09"/>
      <sheetName val="4.1.5.11"/>
      <sheetName val="154.01"/>
      <sheetName val="154.02"/>
      <sheetName val="135.01"/>
      <sheetName val="135.02"/>
      <sheetName val="135.03"/>
      <sheetName val="135.04"/>
      <sheetName val="135.05"/>
      <sheetName val="166.01"/>
      <sheetName val="174.01"/>
      <sheetName val="174.02"/>
      <sheetName val="174.03"/>
      <sheetName val="PN-4.1.5.03"/>
      <sheetName val="PN-4.1.5.05"/>
      <sheetName val="PN-4.1.5.06"/>
      <sheetName val="PN-4.1.5.07"/>
      <sheetName val="PN-4.1.5.08"/>
      <sheetName val="PN-4.1.5.09"/>
      <sheetName val="PN-4.1.5.11"/>
      <sheetName val="PN-4.1.5.12"/>
      <sheetName val="174.04"/>
      <sheetName val="174.05"/>
      <sheetName val="174.06"/>
      <sheetName val="174.07"/>
      <sheetName val="PN-4.1.5.13"/>
      <sheetName val="(Puente)-Ozama"/>
      <sheetName val="4.1.6.02"/>
      <sheetName val="4.1.6.05"/>
      <sheetName val="4.1.6.07"/>
      <sheetName val="4.1.6.09"/>
      <sheetName val="4.1.6.10"/>
      <sheetName val="&lt;P.U.&gt;Estructura.Puente"/>
      <sheetName val="4.1.6.13"/>
      <sheetName val="4.1.6.17"/>
      <sheetName val="175.01"/>
      <sheetName val="175.02"/>
      <sheetName val="175.03"/>
      <sheetName val="175.04"/>
      <sheetName val="PN-4.1.6.03"/>
      <sheetName val="175.05"/>
      <sheetName val="144.01"/>
      <sheetName val="144.02"/>
      <sheetName val="144.03"/>
      <sheetName val="155.01"/>
      <sheetName val="155.02"/>
      <sheetName val="155.03"/>
      <sheetName val="PN-4.1.6.06"/>
      <sheetName val="PN-4.1.6.09@PN-4.1.6.11"/>
      <sheetName val="PN-4.1.6.14"/>
      <sheetName val="(Puente)-Juan Tomas"/>
      <sheetName val="156.01"/>
      <sheetName val="156.02"/>
      <sheetName val="167.01"/>
      <sheetName val="176.01"/>
      <sheetName val="176.02"/>
      <sheetName val="176.03"/>
      <sheetName val="176.04"/>
      <sheetName val="176.05"/>
      <sheetName val="176.06"/>
      <sheetName val="176.07"/>
      <sheetName val="176.08"/>
      <sheetName val="176.09"/>
      <sheetName val="176.10"/>
      <sheetName val="176.11"/>
      <sheetName val="176.12"/>
      <sheetName val="PN-4.1.7.04"/>
      <sheetName val="PN-4.1.7.05"/>
      <sheetName val="PN-4.1.7.06"/>
      <sheetName val="PN-4.1.7.09"/>
      <sheetName val="PN-4.1.7.10"/>
      <sheetName val="PN-4.1.7.11"/>
      <sheetName val="PN-4.1.7.12"/>
      <sheetName val="PN-4.1.7.14"/>
      <sheetName val="PN-4.1.7.20"/>
      <sheetName val="PN-4.1.7.29"/>
      <sheetName val="(Distribuidor)-Punta-Yamasá"/>
      <sheetName val="4.2.1.05"/>
      <sheetName val="4.2.1.17"/>
      <sheetName val="4.2.1.10 "/>
      <sheetName val="4.2.1.11"/>
      <sheetName val="4.2.1.13"/>
      <sheetName val="115.01"/>
      <sheetName val="115.02"/>
      <sheetName val="115.03"/>
      <sheetName val="115.04"/>
      <sheetName val="115.05"/>
      <sheetName val="115.06"/>
      <sheetName val="115.07"/>
      <sheetName val="115.08"/>
      <sheetName val="124.01"/>
      <sheetName val="124.02"/>
      <sheetName val="124.03"/>
      <sheetName val="124.04"/>
      <sheetName val="124.05"/>
      <sheetName val="148.01"/>
      <sheetName val="148.02"/>
      <sheetName val="157.01"/>
      <sheetName val="157.02"/>
      <sheetName val="PN-4.2.1.03"/>
      <sheetName val="PN-4.2.1.05"/>
      <sheetName val="PN-4.2.1.08"/>
      <sheetName val="4.2.1.16"/>
      <sheetName val="4.2.1.21"/>
      <sheetName val="4.2.1.29"/>
      <sheetName val="4.2.1.30"/>
      <sheetName val="registros punta"/>
      <sheetName val="(Distribuidor)-La Victoria"/>
      <sheetName val="4.2.4.10"/>
      <sheetName val="4.2.4.04"/>
      <sheetName val="4.2.4.11"/>
      <sheetName val="4.2.4.15"/>
      <sheetName val="4.2.4.16"/>
      <sheetName val="4.2.4.13"/>
      <sheetName val="125.01"/>
      <sheetName val="125.02"/>
      <sheetName val="177.01"/>
      <sheetName val="177.02"/>
      <sheetName val="177.03"/>
      <sheetName val="177.04"/>
      <sheetName val="177.05"/>
      <sheetName val="177.06"/>
      <sheetName val="177.07"/>
      <sheetName val="158.01"/>
      <sheetName val="158.02"/>
      <sheetName val="158.03"/>
      <sheetName val="158.04"/>
      <sheetName val="158.05"/>
      <sheetName val="(Distribuidor)-Carre.Samaná"/>
      <sheetName val="4.2.5.01"/>
      <sheetName val="4.2.5.03"/>
      <sheetName val="4.2.5.11"/>
      <sheetName val="4.2.5.12"/>
      <sheetName val="4.2.5.13"/>
      <sheetName val="4.2.5.14"/>
      <sheetName val="178.01"/>
      <sheetName val="178.02"/>
      <sheetName val="178.03"/>
      <sheetName val="178.04"/>
      <sheetName val="178.05"/>
      <sheetName val="PN-4.2.5.04"/>
      <sheetName val="PN-4.2.5.08"/>
      <sheetName val="PN-4.2.5.12"/>
      <sheetName val="PN-4.2.5.15"/>
      <sheetName val="(Paso Inferior)-La Victoria"/>
      <sheetName val="4.3.2.10"/>
      <sheetName val="4.3.2.11"/>
      <sheetName val="4.3.2.12"/>
      <sheetName val="4.3.2.14"/>
      <sheetName val="4.3.2.15"/>
      <sheetName val="4.3.2.18"/>
      <sheetName val="4.3.2.21"/>
      <sheetName val="4.3.2.22"/>
      <sheetName val="(Paso Inferior)-Mata Mamón"/>
      <sheetName val="4.3.3.10"/>
      <sheetName val="4.3.3.11"/>
      <sheetName val="4.3.3.12"/>
      <sheetName val="4.3.3.14"/>
      <sheetName val="4.3.3.18"/>
      <sheetName val="4.3.3.21"/>
      <sheetName val="4.3.3.22"/>
      <sheetName val="(Paso Inferior)-Yabacao"/>
      <sheetName val="136.01"/>
      <sheetName val="136.02"/>
      <sheetName val="136.03"/>
      <sheetName val="136.04"/>
      <sheetName val="149.01"/>
      <sheetName val="136.05"/>
      <sheetName val="(Puente)-Provisional Ozama "/>
      <sheetName val="117.01"/>
      <sheetName val="117.02"/>
      <sheetName val="117.03"/>
      <sheetName val="117.04"/>
      <sheetName val="(Paso Inferior) El Aguacate"/>
      <sheetName val="(Paso Inferior)-Los Rojas"/>
      <sheetName val="159.01"/>
      <sheetName val="159.02"/>
      <sheetName val="159.03"/>
      <sheetName val="159.04"/>
      <sheetName val="168.01"/>
      <sheetName val="168.02"/>
      <sheetName val="168.03"/>
      <sheetName val="179.01"/>
      <sheetName val="PN-4.3.6.06"/>
      <sheetName val="(Paso Inferior)-El Aguacate"/>
      <sheetName val="169.01"/>
      <sheetName val="169.02"/>
      <sheetName val="Aguacate-.01"/>
      <sheetName val="169.03"/>
      <sheetName val="169.04"/>
      <sheetName val="180.01"/>
      <sheetName val="170.01"/>
      <sheetName val="170.02"/>
      <sheetName val="PN-4.3.5.03"/>
      <sheetName val="PN-4.3.5.04"/>
      <sheetName val="PN-4.3.5.05"/>
      <sheetName val="(Paso Inferior)-Mal Nombre"/>
      <sheetName val="170.03"/>
      <sheetName val="170.04"/>
      <sheetName val="181.01"/>
      <sheetName val="181.02"/>
      <sheetName val="117.05"/>
      <sheetName val="117.06"/>
      <sheetName val="126.01"/>
      <sheetName val="126.02"/>
      <sheetName val="137.01"/>
      <sheetName val="&lt;T-12&gt;Sop.Pedrap.Puente.Prov."/>
      <sheetName val="PN-4.3.1.03"/>
      <sheetName val="PN-4.3.1.05"/>
      <sheetName val="PN-4.3.1.07"/>
      <sheetName val="&lt;T-9&gt;Sop.Pilotes"/>
      <sheetName val="&lt;T-10&gt;Sop.Acero.Puentes"/>
      <sheetName val="Misceláneos-Estr."/>
      <sheetName val="182.01"/>
      <sheetName val="&lt;P.U.&gt;Acero.Refuerzo"/>
      <sheetName val="&lt;P.U.&gt;Pretensado.Cable.Acero"/>
      <sheetName val="Wick.Drains-Geopier"/>
      <sheetName val="109.01"/>
      <sheetName val="118.01"/>
      <sheetName val="118.02"/>
      <sheetName val="127.01"/>
      <sheetName val="171.01@171.03"/>
      <sheetName val="127.02"/>
      <sheetName val="127.03"/>
      <sheetName val="138.01"/>
      <sheetName val="&lt;T-13&gt;Drenes.Verticales"/>
      <sheetName val="&lt;T-16&gt;Pre-Perforación.Drenes"/>
      <sheetName val="&lt;T-17&gt;Columna.de.Grava"/>
      <sheetName val="&lt;T-18&gt;Columna.Grava.Terravanza"/>
      <sheetName val="Peaje"/>
      <sheetName val="4.4.02"/>
      <sheetName val="PN-4.4.01"/>
      <sheetName val="PN-4.4.02"/>
      <sheetName val="(5)-Estructura.de.Pavimento"/>
      <sheetName val="5.01"/>
      <sheetName val="5.02"/>
      <sheetName val="5.03@5.06"/>
      <sheetName val="5.07@5.10"/>
      <sheetName val="5.11"/>
      <sheetName val="5.12"/>
      <sheetName val="5.13"/>
      <sheetName val="5.14"/>
      <sheetName val="5.15"/>
      <sheetName val="&lt;T-2&gt;Acopio.Base.Planta.Indio"/>
      <sheetName val="&lt;P.U.&gt;Base.Estabilizada"/>
      <sheetName val="5.16@5.19"/>
      <sheetName val="160.01"/>
      <sheetName val="160.02"/>
      <sheetName val="183.01"/>
      <sheetName val="183.02"/>
      <sheetName val="PN-5.01"/>
      <sheetName val="PN-5.03"/>
      <sheetName val="PN-5.04"/>
      <sheetName val="PN-5.05"/>
      <sheetName val="&lt;T-19&gt;Sop.SubBase"/>
      <sheetName val="&lt;T-20&gt;Sop.Base"/>
      <sheetName val="&lt;T-21&gt;Sop.Asfalto"/>
      <sheetName val="(6)-Terminaciones"/>
      <sheetName val="6.2.01"/>
      <sheetName val="6.3.01"/>
      <sheetName val="6.3.02"/>
      <sheetName val="6.3.03"/>
      <sheetName val="6.3.04"/>
      <sheetName val="6.3.05"/>
      <sheetName val="6.3.19"/>
      <sheetName val="6.3.20"/>
      <sheetName val="6.3.21"/>
      <sheetName val="6.1.01 Contenes"/>
      <sheetName val="6.1.02 Bordillos"/>
      <sheetName val="6.1.03 Aceras Hormigon "/>
      <sheetName val="6.1.04Relleno Acera"/>
      <sheetName val="Paisajismo"/>
      <sheetName val="Iluminacion Vial"/>
      <sheetName val="(7)-Electrificación e ilum."/>
      <sheetName val="7.01"/>
      <sheetName val="7.02"/>
      <sheetName val="(Reembolsables)-Militares"/>
      <sheetName val="107.01"/>
      <sheetName val="185.01"/>
      <sheetName val="&lt;T-11&gt;Sop.Militares"/>
      <sheetName val="(Reembolsables)-Interf.Electric"/>
      <sheetName val="186.01"/>
      <sheetName val="Pres. Interferencia Electrica"/>
      <sheetName val="(110)-Puente.Provisional"/>
      <sheetName val="110.01"/>
      <sheetName val="x1-relleno prueba"/>
      <sheetName val="&lt;x1&gt;Relleno.Prueba.Avenida"/>
      <sheetName val="&lt;Estatus Proyecto&gt;"/>
      <sheetName val="TC-C27"/>
      <sheetName val="EX-V28"/>
      <sheetName val="RV-C13"/>
      <sheetName val="RV-C28"/>
      <sheetName val="EXC. QMC"/>
      <sheetName val="RV-H27"/>
      <sheetName val="EX-C36"/>
      <sheetName val="CF-C12"/>
      <sheetName val="EX-C37"/>
      <sheetName val="EX-C20"/>
      <sheetName val="EX-C24"/>
      <sheetName val="TRACT.MINA"/>
      <sheetName val="EX-C38"/>
      <sheetName val="EX-C27"/>
      <sheetName val="EX-C42"/>
      <sheetName val="% Ralenti CF-C12."/>
      <sheetName val="% Ralenti EXC."/>
      <sheetName val="% Ralenti EXC. (2)"/>
      <sheetName val="REND."/>
      <sheetName val="Produccion"/>
      <sheetName val="trac"/>
      <sheetName val="T. HORA"/>
      <sheetName val="Base de Dato"/>
      <sheetName val="Precio"/>
      <sheetName val="ANALISIS_STO_DGO2"/>
      <sheetName val="PRES__BOCA_NUEVA2"/>
      <sheetName val="CONTRARO_SEÑALIZACIONES2"/>
      <sheetName val="EDIFICIO_COUNTERS"/>
      <sheetName val="LISTADO_INSUMOS_DEL_2000"/>
      <sheetName val="Presup_"/>
      <sheetName val="Análisis_de_Precios"/>
      <sheetName val="Resumen_Precio_Equipos"/>
      <sheetName val="O_M__y_Salarios"/>
      <sheetName val="Analisis de precios SURFACE"/>
      <sheetName val="Sheet1"/>
      <sheetName val="Sheet2"/>
      <sheetName val="Sheet3"/>
      <sheetName val="ANALISIS_STO_DGO3"/>
      <sheetName val="PRES__BOCA_NUEVA3"/>
      <sheetName val="CONTRARO_SEÑALIZACIONES3"/>
      <sheetName val="EDIFICIO_COUNTERS1"/>
      <sheetName val="LISTADO_INSUMOS_DEL_20001"/>
      <sheetName val="Presup_1"/>
      <sheetName val="Los Ángeles (Fase II)"/>
      <sheetName val="MANO DE OBRA"/>
    </sheetNames>
    <sheetDataSet>
      <sheetData sheetId="0"/>
      <sheetData sheetId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 refreshError="1"/>
      <sheetData sheetId="619" refreshError="1"/>
      <sheetData sheetId="620"/>
      <sheetData sheetId="621"/>
      <sheetData sheetId="622"/>
      <sheetData sheetId="623"/>
      <sheetData sheetId="624"/>
      <sheetData sheetId="625"/>
      <sheetData sheetId="626" refreshError="1"/>
      <sheetData sheetId="627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isis Contrato"/>
      <sheetName val="MO"/>
      <sheetName val="Materiales"/>
      <sheetName val="Equipos"/>
      <sheetName val="Calculo"/>
    </sheetNames>
    <sheetDataSet>
      <sheetData sheetId="0" refreshError="1"/>
      <sheetData sheetId="1" refreshError="1">
        <row r="11">
          <cell r="D11">
            <v>33.5</v>
          </cell>
        </row>
        <row r="14">
          <cell r="C14">
            <v>830</v>
          </cell>
        </row>
      </sheetData>
      <sheetData sheetId="2" refreshError="1">
        <row r="1">
          <cell r="B1">
            <v>42.05</v>
          </cell>
        </row>
        <row r="3">
          <cell r="B3">
            <v>100</v>
          </cell>
        </row>
        <row r="4">
          <cell r="B4">
            <v>689.6</v>
          </cell>
        </row>
        <row r="5">
          <cell r="B5">
            <v>689.6</v>
          </cell>
        </row>
      </sheetData>
      <sheetData sheetId="3" refreshError="1"/>
      <sheetData sheetId="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"/>
      <sheetName val="Aulas"/>
      <sheetName val="Baños"/>
      <sheetName val="Cocina"/>
      <sheetName val="Administracion"/>
      <sheetName val="Cancha"/>
      <sheetName val="Verja"/>
      <sheetName val="Resu"/>
      <sheetName val="Comentarios"/>
      <sheetName val="Ana"/>
      <sheetName val="Insumos"/>
      <sheetName val="M.O."/>
      <sheetName val="Rendimiento"/>
      <sheetName val="Indice"/>
      <sheetName val="Materiales"/>
      <sheetName val="Resumen Precio Equipos"/>
      <sheetName val="O.M. y Salari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138">
          <cell r="E138">
            <v>281.91000000000003</v>
          </cell>
        </row>
      </sheetData>
      <sheetData sheetId="11" refreshError="1">
        <row r="11">
          <cell r="C11">
            <v>455</v>
          </cell>
        </row>
        <row r="27">
          <cell r="C27">
            <v>44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dificio A"/>
      <sheetName val="Edificio D"/>
      <sheetName val="Edicio c"/>
      <sheetName val="electr.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Ana"/>
      <sheetName val="MATERIALES LISTADO"/>
      <sheetName val="Insumos"/>
      <sheetName val="Análisis"/>
      <sheetName val="Análisis de Precios"/>
      <sheetName val="MO"/>
      <sheetName val="M.O."/>
      <sheetName val="Mano de Obra"/>
      <sheetName val="a"/>
      <sheetName val="Edificio_A"/>
      <sheetName val="Edificio_D"/>
      <sheetName val="Edicio_c"/>
      <sheetName val="electr_"/>
      <sheetName val="Unv__"/>
      <sheetName val="Anal__horm_"/>
      <sheetName val="anal_term"/>
      <sheetName val="Ana-Sanit_"/>
      <sheetName val="Pu-Sanit_"/>
      <sheetName val="PU-Elect_"/>
      <sheetName val="anal_aire"/>
      <sheetName val="climat_"/>
      <sheetName val="cuantias_"/>
      <sheetName val="planta_trata"/>
      <sheetName val="subida_materiales"/>
      <sheetName val="M__O__exc_"/>
      <sheetName val="Ana-elect_"/>
      <sheetName val="calcul_anal"/>
      <sheetName val="MATERIALES_LISTADO"/>
      <sheetName val="Análisis_de_Precios"/>
      <sheetName val="M_O_"/>
      <sheetName val="Mano_de_Obra"/>
      <sheetName val="Edificio_A1"/>
      <sheetName val="Edificio_D1"/>
      <sheetName val="Edicio_c1"/>
      <sheetName val="electr_1"/>
      <sheetName val="Unv__1"/>
      <sheetName val="Anal__horm_1"/>
      <sheetName val="anal_term1"/>
      <sheetName val="Ana-Sanit_1"/>
      <sheetName val="Pu-Sanit_1"/>
      <sheetName val="PU-Elect_1"/>
      <sheetName val="anal_aire1"/>
      <sheetName val="climat_1"/>
      <sheetName val="cuantias_1"/>
      <sheetName val="planta_trata1"/>
      <sheetName val="subida_materiales1"/>
      <sheetName val="M__O__exc_1"/>
      <sheetName val="Ana-elect_1"/>
      <sheetName val="calcul_anal1"/>
      <sheetName val="MATERIALES_LISTADO1"/>
      <sheetName val="Análisis_de_Precios1"/>
      <sheetName val="M_O_1"/>
      <sheetName val="Mano_de_Obra1"/>
      <sheetName val="Edificio_A2"/>
      <sheetName val="Edificio_D2"/>
      <sheetName val="Edicio_c2"/>
      <sheetName val="electr_2"/>
      <sheetName val="Unv__2"/>
      <sheetName val="Anal__horm_2"/>
      <sheetName val="anal_term2"/>
      <sheetName val="Ana-Sanit_2"/>
      <sheetName val="Pu-Sanit_2"/>
      <sheetName val="PU-Elect_2"/>
      <sheetName val="anal_aire2"/>
      <sheetName val="climat_2"/>
      <sheetName val="cuantias_2"/>
      <sheetName val="planta_trata2"/>
      <sheetName val="subida_materiales2"/>
      <sheetName val="M__O__exc_2"/>
      <sheetName val="Ana-elect_2"/>
      <sheetName val="calcul_anal2"/>
      <sheetName val="MATERIALES_LISTADO2"/>
      <sheetName val="Análisis_de_Precios2"/>
      <sheetName val="M_O_2"/>
      <sheetName val="Mano_de_Obra2"/>
      <sheetName val="Edificio_A3"/>
      <sheetName val="Edificio_D3"/>
      <sheetName val="Edicio_c3"/>
      <sheetName val="electr_3"/>
      <sheetName val="Unv__3"/>
      <sheetName val="Anal__horm_3"/>
      <sheetName val="anal_term3"/>
      <sheetName val="Ana-Sanit_3"/>
      <sheetName val="Pu-Sanit_3"/>
      <sheetName val="PU-Elect_3"/>
      <sheetName val="anal_aire3"/>
      <sheetName val="climat_3"/>
      <sheetName val="cuantias_3"/>
      <sheetName val="planta_trata3"/>
      <sheetName val="subida_materiales3"/>
      <sheetName val="M__O__exc_3"/>
      <sheetName val="Ana-elect_3"/>
      <sheetName val="calcul_anal3"/>
      <sheetName val="MATERIALES_LISTADO3"/>
      <sheetName val="Análisis_de_Precios3"/>
      <sheetName val="M_O_3"/>
      <sheetName val="Mano_de_Obra3"/>
      <sheetName val="Edificio_A4"/>
      <sheetName val="Edificio_D4"/>
      <sheetName val="Edicio_c4"/>
      <sheetName val="electr_4"/>
      <sheetName val="Unv__4"/>
      <sheetName val="Anal__horm_4"/>
      <sheetName val="anal_term4"/>
      <sheetName val="Ana-Sanit_4"/>
      <sheetName val="Pu-Sanit_4"/>
      <sheetName val="PU-Elect_4"/>
      <sheetName val="anal_aire4"/>
      <sheetName val="climat_4"/>
      <sheetName val="cuantias_4"/>
      <sheetName val="planta_trata4"/>
      <sheetName val="subida_materiales4"/>
      <sheetName val="M__O__exc_4"/>
      <sheetName val="Ana-elect_4"/>
      <sheetName val="calcul_anal4"/>
      <sheetName val="MATERIALES_LISTADO4"/>
      <sheetName val="Análisis_de_Precios4"/>
      <sheetName val="M_O_4"/>
      <sheetName val="Mano_de_Obra4"/>
      <sheetName val="Edificio_A5"/>
      <sheetName val="Edificio_D5"/>
      <sheetName val="Edicio_c5"/>
      <sheetName val="electr_5"/>
      <sheetName val="Unv__5"/>
      <sheetName val="Anal__horm_5"/>
      <sheetName val="anal_term5"/>
      <sheetName val="Ana-Sanit_5"/>
      <sheetName val="Pu-Sanit_5"/>
      <sheetName val="PU-Elect_5"/>
      <sheetName val="anal_aire5"/>
      <sheetName val="climat_5"/>
      <sheetName val="cuantias_5"/>
      <sheetName val="planta_trata5"/>
      <sheetName val="subida_materiales5"/>
      <sheetName val="M__O__exc_5"/>
      <sheetName val="Ana-elect_5"/>
      <sheetName val="calcul_anal5"/>
      <sheetName val="MATERIALES_LISTADO5"/>
      <sheetName val="Análisis_de_Precios5"/>
      <sheetName val="M_O_5"/>
      <sheetName val="Mano_de_Obra5"/>
      <sheetName val="analisis"/>
      <sheetName val="MATERIALES"/>
      <sheetName val="OBRAMANO"/>
      <sheetName val="EQUIP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183">
          <cell r="C183">
            <v>351.48</v>
          </cell>
        </row>
        <row r="2234">
          <cell r="I2234">
            <v>5287.3739999999998</v>
          </cell>
        </row>
        <row r="2356">
          <cell r="F2356">
            <v>43.914999999999999</v>
          </cell>
        </row>
        <row r="2357">
          <cell r="F2357">
            <v>58.95</v>
          </cell>
        </row>
        <row r="2358">
          <cell r="F2358">
            <v>225.58800000000002</v>
          </cell>
        </row>
        <row r="2521">
          <cell r="S2521">
            <v>1495.8779999999999</v>
          </cell>
        </row>
        <row r="2682">
          <cell r="F2682">
            <v>60.85</v>
          </cell>
        </row>
        <row r="2683">
          <cell r="F2683">
            <v>14.549999999999999</v>
          </cell>
        </row>
        <row r="2684">
          <cell r="F2684">
            <v>170.22</v>
          </cell>
        </row>
      </sheetData>
      <sheetData sheetId="7" refreshError="1">
        <row r="1139">
          <cell r="F1139">
            <v>14642.429999999998</v>
          </cell>
        </row>
      </sheetData>
      <sheetData sheetId="8" refreshError="1">
        <row r="15">
          <cell r="D15">
            <v>1240</v>
          </cell>
        </row>
        <row r="62">
          <cell r="D62">
            <v>750</v>
          </cell>
        </row>
        <row r="99">
          <cell r="D99">
            <v>1744</v>
          </cell>
        </row>
        <row r="155">
          <cell r="D155">
            <v>3029.22</v>
          </cell>
        </row>
        <row r="156">
          <cell r="D156">
            <v>5152</v>
          </cell>
        </row>
        <row r="157">
          <cell r="D157">
            <v>5152</v>
          </cell>
        </row>
        <row r="160">
          <cell r="D160">
            <v>5800</v>
          </cell>
        </row>
        <row r="163">
          <cell r="D163">
            <v>5800</v>
          </cell>
        </row>
      </sheetData>
      <sheetData sheetId="9" refreshError="1">
        <row r="224">
          <cell r="G224">
            <v>492.69114999999999</v>
          </cell>
        </row>
        <row r="251">
          <cell r="G251">
            <v>505.60194999999993</v>
          </cell>
        </row>
        <row r="958">
          <cell r="G958">
            <v>879.60915</v>
          </cell>
        </row>
        <row r="1219">
          <cell r="G1219">
            <v>83.95</v>
          </cell>
        </row>
        <row r="1279">
          <cell r="G1279">
            <v>164.05</v>
          </cell>
        </row>
        <row r="1794">
          <cell r="F1794">
            <v>192.45389</v>
          </cell>
        </row>
        <row r="1808">
          <cell r="F1808">
            <v>50.088949999999997</v>
          </cell>
        </row>
        <row r="1819">
          <cell r="F1819">
            <v>567.19946200000004</v>
          </cell>
        </row>
      </sheetData>
      <sheetData sheetId="10" refreshError="1">
        <row r="552">
          <cell r="F552">
            <v>299.31</v>
          </cell>
        </row>
      </sheetData>
      <sheetData sheetId="11" refreshError="1">
        <row r="183">
          <cell r="C183">
            <v>351.48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>
        <row r="3320">
          <cell r="F3320">
            <v>114.45909</v>
          </cell>
        </row>
        <row r="3329">
          <cell r="F3329">
            <v>176.85633999999999</v>
          </cell>
        </row>
        <row r="3459">
          <cell r="F3459">
            <v>737.17365130498786</v>
          </cell>
        </row>
        <row r="3512">
          <cell r="F3512">
            <v>1340.6621825396824</v>
          </cell>
        </row>
        <row r="3522">
          <cell r="F3522">
            <v>219.82928999999999</v>
          </cell>
        </row>
        <row r="3537">
          <cell r="F3537">
            <v>579.17847000000017</v>
          </cell>
        </row>
        <row r="3554">
          <cell r="F3554">
            <v>77.759999999999991</v>
          </cell>
        </row>
      </sheetData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>
        <row r="1139">
          <cell r="F1139">
            <v>14642.429999999998</v>
          </cell>
        </row>
      </sheetData>
      <sheetData sheetId="50">
        <row r="224">
          <cell r="G224">
            <v>492.69114999999999</v>
          </cell>
        </row>
      </sheetData>
      <sheetData sheetId="51">
        <row r="552">
          <cell r="F552">
            <v>299.31</v>
          </cell>
        </row>
      </sheetData>
      <sheetData sheetId="52">
        <row r="183">
          <cell r="C183">
            <v>351.48</v>
          </cell>
        </row>
      </sheetData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>
        <row r="1139">
          <cell r="F1139">
            <v>14642.429999999998</v>
          </cell>
        </row>
      </sheetData>
      <sheetData sheetId="72">
        <row r="224">
          <cell r="G224">
            <v>492.69114999999999</v>
          </cell>
        </row>
      </sheetData>
      <sheetData sheetId="73">
        <row r="552">
          <cell r="F552">
            <v>299.31</v>
          </cell>
        </row>
      </sheetData>
      <sheetData sheetId="74">
        <row r="183">
          <cell r="C183">
            <v>351.48</v>
          </cell>
        </row>
      </sheetData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isis Contrato"/>
      <sheetName val="MO"/>
      <sheetName val="Materiales"/>
      <sheetName val="Equipos"/>
      <sheetName val="Calculo"/>
    </sheetNames>
    <sheetDataSet>
      <sheetData sheetId="0"/>
      <sheetData sheetId="1">
        <row r="11">
          <cell r="C11">
            <v>268</v>
          </cell>
        </row>
        <row r="16">
          <cell r="B16">
            <v>4387.5</v>
          </cell>
        </row>
        <row r="20">
          <cell r="C20">
            <v>511</v>
          </cell>
        </row>
        <row r="21">
          <cell r="C21">
            <v>639</v>
          </cell>
        </row>
        <row r="22">
          <cell r="C22">
            <v>345</v>
          </cell>
        </row>
      </sheetData>
      <sheetData sheetId="2"/>
      <sheetData sheetId="3"/>
      <sheetData sheetId="4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 Original"/>
      <sheetName val="Presup Corregido"/>
      <sheetName val="Analisis BC"/>
      <sheetName val="Materiales"/>
      <sheetName val="M.O."/>
      <sheetName val="Insumos"/>
      <sheetName val="OBRAMANO"/>
      <sheetName val="Análisis"/>
      <sheetName val="qqVgas"/>
      <sheetName val="Trabajos Generales"/>
    </sheetNames>
    <sheetDataSet>
      <sheetData sheetId="0">
        <row r="32">
          <cell r="H32">
            <v>206.91000000000003</v>
          </cell>
        </row>
      </sheetData>
      <sheetData sheetId="1">
        <row r="32">
          <cell r="H32">
            <v>206.91000000000003</v>
          </cell>
        </row>
      </sheetData>
      <sheetData sheetId="2" refreshError="1">
        <row r="32">
          <cell r="H32">
            <v>206.91000000000003</v>
          </cell>
        </row>
        <row r="60">
          <cell r="H60">
            <v>120.8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RESUMEN (2)"/>
      <sheetName val="PASARELAS"/>
      <sheetName val="TUNEL MARG-NORTE"/>
      <sheetName val="ANALISIS"/>
      <sheetName val="Acarreos "/>
      <sheetName val="COMPRESOR "/>
      <sheetName val="EQUIPOS"/>
      <sheetName val="MATERIALES "/>
      <sheetName val="MANO DE OBRA"/>
      <sheetName val="ingenieria"/>
      <sheetName val="MANT.TRANSITO"/>
      <sheetName val="CAMPAMENTO2"/>
      <sheetName val="ANALISIS MUROS Y ZAPATAS "/>
      <sheetName val="PANEL PAMPP1"/>
      <sheetName val="PANEL PAMPP2"/>
      <sheetName val="VIGA POSTENSAD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21">
          <cell r="K21">
            <v>4822110</v>
          </cell>
        </row>
      </sheetData>
      <sheetData sheetId="11">
        <row r="27">
          <cell r="H27">
            <v>803336.16</v>
          </cell>
        </row>
      </sheetData>
      <sheetData sheetId="12">
        <row r="30">
          <cell r="G30">
            <v>3005148.8</v>
          </cell>
        </row>
      </sheetData>
      <sheetData sheetId="13"/>
      <sheetData sheetId="14"/>
      <sheetData sheetId="15"/>
      <sheetData sheetId="16">
        <row r="2">
          <cell r="I2" t="str">
            <v>OFICINA DE INGENIEROS SUPERVISORES DE OBRAS DEL ESTADO</v>
          </cell>
        </row>
      </sheetData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."/>
      <sheetName val="analisis Electrico"/>
      <sheetName val="Presup_"/>
      <sheetName val="Hoja2"/>
      <sheetName val="Resumen"/>
      <sheetName val="Presup_1"/>
      <sheetName val="analisis_Electrico"/>
      <sheetName val="Presup_2"/>
      <sheetName val="analisis_Electrico1"/>
      <sheetName val="Presup_3"/>
      <sheetName val="analisis_Electrico2"/>
      <sheetName val="Presup_4"/>
      <sheetName val="analisis_Electrico3"/>
      <sheetName val="Presup_5"/>
      <sheetName val="analisis_Electrico4"/>
      <sheetName val="Presup_6"/>
      <sheetName val="analisis_Electrico5"/>
    </sheetNames>
    <sheetDataSet>
      <sheetData sheetId="0"/>
      <sheetData sheetId="1"/>
      <sheetData sheetId="2" refreshError="1"/>
      <sheetData sheetId="3" refreshError="1"/>
      <sheetData sheetId="4" refreshError="1"/>
      <sheetData sheetId="5"/>
      <sheetData sheetId="6"/>
      <sheetData sheetId="7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ros Vigas Entrepiso"/>
      <sheetName val="Aceros columnas n1-2"/>
      <sheetName val="Acero Zapata"/>
      <sheetName val="Res Cuantia N1-2"/>
      <sheetName val="Res Cuantia Z"/>
      <sheetName val="INSUMOSJES"/>
      <sheetName val="cot.puer.ven"/>
      <sheetName val="insumos"/>
      <sheetName val="subida"/>
      <sheetName val="ORQUIDEA TIPO A"/>
      <sheetName val="analisis1"/>
      <sheetName val="med.mov.de tierras"/>
      <sheetName val="med.superestruc."/>
      <sheetName val="med.terminacion"/>
      <sheetName val="TERMINACION"/>
      <sheetName val="INSTALACIONES"/>
      <sheetName val="MOVIMIENTO DE TIERRAS"/>
      <sheetName val="analisis unitarios"/>
      <sheetName val="SUPERESTRUCTURA"/>
      <sheetName val="PARTIDAS"/>
      <sheetName val="R.CAYENA"/>
      <sheetName val="med.mov.de tierras2"/>
      <sheetName val="factores"/>
      <sheetName val="cotizaciones"/>
      <sheetName val="CONTRARO SEÑALIZACIONES"/>
      <sheetName val="Analisis BC"/>
      <sheetName val="Incremento Precios"/>
      <sheetName val="PARTIDAS NUEVAS"/>
      <sheetName val="LISTA PRECIO"/>
      <sheetName val="caseta transformador"/>
      <sheetName val="ANALISIS STO DGO"/>
      <sheetName val="Ins 2"/>
      <sheetName val="mov. tierra"/>
      <sheetName val="Ins"/>
      <sheetName val="Insumos (2)"/>
      <sheetName val="Aceros_Vigas_Entrepiso"/>
      <sheetName val="Aceros_columnas_n1-2"/>
      <sheetName val="Acero_Zapata"/>
      <sheetName val="Res_Cuantia_N1-2"/>
      <sheetName val="Res_Cuantia_Z"/>
      <sheetName val="cot_puer_ven"/>
      <sheetName val="ORQUIDEA_TIPO_A"/>
      <sheetName val="med_mov_de_tierras"/>
      <sheetName val="med_superestruc_"/>
      <sheetName val="med_terminacion"/>
      <sheetName val="MOVIMIENTO_DE_TIERRAS"/>
      <sheetName val="analisis_unitarios"/>
      <sheetName val="R_CAYENA"/>
      <sheetName val="med_mov_de_tierras2"/>
      <sheetName val="CONTRARO_SEÑALIZACIONES"/>
      <sheetName val="Analisis_BC"/>
      <sheetName val="Incremento_Precios"/>
      <sheetName val="PARTIDAS_NUEVAS"/>
      <sheetName val="ANALISIS_STO_DGO"/>
      <sheetName val="LISTA_PRECIO"/>
      <sheetName val="caseta_transformador"/>
      <sheetName val="Ins_2"/>
      <sheetName val="Insumos_(2)"/>
      <sheetName val="Aceros_Vigas_Entrepiso1"/>
      <sheetName val="Aceros_columnas_n1-21"/>
      <sheetName val="Acero_Zapata1"/>
      <sheetName val="Res_Cuantia_N1-21"/>
      <sheetName val="Res_Cuantia_Z1"/>
      <sheetName val="cot_puer_ven1"/>
      <sheetName val="ORQUIDEA_TIPO_A1"/>
      <sheetName val="med_mov_de_tierras1"/>
      <sheetName val="med_superestruc_1"/>
      <sheetName val="med_terminacion1"/>
      <sheetName val="MOVIMIENTO_DE_TIERRAS1"/>
      <sheetName val="analisis_unitarios1"/>
      <sheetName val="R_CAYENA1"/>
      <sheetName val="med_mov_de_tierras21"/>
      <sheetName val="CONTRARO_SEÑALIZACIONES1"/>
      <sheetName val="Analisis_BC1"/>
      <sheetName val="Incremento_Precios1"/>
      <sheetName val="PARTIDAS_NUEVAS1"/>
      <sheetName val="ANALISIS_STO_DGO1"/>
      <sheetName val="LISTA_PRECIO1"/>
      <sheetName val="caseta_transformador1"/>
      <sheetName val="Ins_21"/>
      <sheetName val="Insumos_(2)1"/>
      <sheetName val="Ana.precios un"/>
      <sheetName val="mov__tierra"/>
      <sheetName val="mov__tierra1"/>
      <sheetName val="Aceros_Vigas_Entrepiso2"/>
      <sheetName val="Aceros_columnas_n1-22"/>
      <sheetName val="Acero_Zapata2"/>
      <sheetName val="Res_Cuantia_N1-22"/>
      <sheetName val="Res_Cuantia_Z2"/>
      <sheetName val="cot_puer_ven2"/>
      <sheetName val="ORQUIDEA_TIPO_A2"/>
      <sheetName val="med_mov_de_tierras3"/>
      <sheetName val="med_superestruc_2"/>
      <sheetName val="med_terminacion2"/>
      <sheetName val="MOVIMIENTO_DE_TIERRAS2"/>
      <sheetName val="analisis_unitarios2"/>
      <sheetName val="R_CAYENA2"/>
      <sheetName val="med_mov_de_tierras22"/>
      <sheetName val="CONTRARO_SEÑALIZACIONES2"/>
      <sheetName val="Analisis_BC2"/>
      <sheetName val="Incremento_Precios2"/>
      <sheetName val="PARTIDAS_NUEVAS2"/>
      <sheetName val="LISTA_PRECIO2"/>
      <sheetName val="caseta_transformador2"/>
      <sheetName val="ANALISIS_STO_DGO2"/>
      <sheetName val="Ins_22"/>
      <sheetName val="mov__tierra2"/>
      <sheetName val="Insumos_(2)2"/>
      <sheetName val="Aceros_Vigas_Entrepiso3"/>
      <sheetName val="Aceros_columnas_n1-23"/>
      <sheetName val="Acero_Zapata3"/>
      <sheetName val="Res_Cuantia_N1-23"/>
      <sheetName val="Res_Cuantia_Z3"/>
      <sheetName val="cot_puer_ven3"/>
      <sheetName val="ORQUIDEA_TIPO_A3"/>
      <sheetName val="med_mov_de_tierras4"/>
      <sheetName val="med_superestruc_3"/>
      <sheetName val="med_terminacion3"/>
      <sheetName val="MOVIMIENTO_DE_TIERRAS3"/>
      <sheetName val="analisis_unitarios3"/>
      <sheetName val="R_CAYENA3"/>
      <sheetName val="med_mov_de_tierras23"/>
      <sheetName val="CONTRARO_SEÑALIZACIONES3"/>
      <sheetName val="Analisis_BC3"/>
      <sheetName val="Incremento_Precios3"/>
      <sheetName val="PARTIDAS_NUEVAS3"/>
      <sheetName val="LISTA_PRECIO3"/>
      <sheetName val="caseta_transformador3"/>
      <sheetName val="ANALISIS_STO_DGO3"/>
      <sheetName val="Ins_23"/>
      <sheetName val="mov__tierra3"/>
      <sheetName val="Insumos_(2)3"/>
      <sheetName val="Aceros_Vigas_Entrepiso4"/>
      <sheetName val="Aceros_columnas_n1-24"/>
      <sheetName val="Acero_Zapata4"/>
      <sheetName val="Res_Cuantia_N1-24"/>
      <sheetName val="Res_Cuantia_Z4"/>
      <sheetName val="cot_puer_ven4"/>
      <sheetName val="ORQUIDEA_TIPO_A4"/>
      <sheetName val="med_mov_de_tierras5"/>
      <sheetName val="med_superestruc_4"/>
      <sheetName val="med_terminacion4"/>
      <sheetName val="MOVIMIENTO_DE_TIERRAS4"/>
      <sheetName val="analisis_unitarios4"/>
      <sheetName val="R_CAYENA4"/>
      <sheetName val="med_mov_de_tierras24"/>
      <sheetName val="CONTRARO_SEÑALIZACIONES4"/>
      <sheetName val="Analisis_BC4"/>
      <sheetName val="Incremento_Precios4"/>
      <sheetName val="PARTIDAS_NUEVAS4"/>
      <sheetName val="LISTA_PRECIO4"/>
      <sheetName val="caseta_transformador4"/>
      <sheetName val="ANALISIS_STO_DGO4"/>
      <sheetName val="Ins_24"/>
      <sheetName val="mov__tierra4"/>
      <sheetName val="Insumos_(2)4"/>
      <sheetName val="Aceros_Vigas_Entrepiso5"/>
      <sheetName val="Aceros_columnas_n1-25"/>
      <sheetName val="Acero_Zapata5"/>
      <sheetName val="Res_Cuantia_N1-25"/>
      <sheetName val="Res_Cuantia_Z5"/>
      <sheetName val="cot_puer_ven5"/>
      <sheetName val="ORQUIDEA_TIPO_A5"/>
      <sheetName val="med_mov_de_tierras6"/>
      <sheetName val="med_superestruc_5"/>
      <sheetName val="med_terminacion5"/>
      <sheetName val="MOVIMIENTO_DE_TIERRAS5"/>
      <sheetName val="analisis_unitarios5"/>
      <sheetName val="R_CAYENA5"/>
      <sheetName val="med_mov_de_tierras25"/>
      <sheetName val="CONTRARO_SEÑALIZACIONES5"/>
      <sheetName val="Analisis_BC5"/>
      <sheetName val="LISTA_PRECIO5"/>
      <sheetName val="caseta_transformador5"/>
      <sheetName val="ANALISIS_STO_DGO5"/>
      <sheetName val="Incremento_Precios5"/>
      <sheetName val="PARTIDAS_NUEVAS5"/>
      <sheetName val="Ins_25"/>
      <sheetName val="mov__tierra5"/>
      <sheetName val="Insumos_(2)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>
        <row r="12">
          <cell r="D12">
            <v>0.3</v>
          </cell>
        </row>
      </sheetData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 refreshError="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 refreshError="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.Z"/>
      <sheetName val="Ac.C"/>
      <sheetName val="Ac.V"/>
      <sheetName val="Ac. M"/>
      <sheetName val="LOSA 27"/>
      <sheetName val="resum.ac "/>
      <sheetName val="Insumos"/>
      <sheetName val="Mezcla"/>
      <sheetName val="Analisis Civil"/>
      <sheetName val="Análisis "/>
      <sheetName val="Presup."/>
      <sheetName val="V.Tierras A"/>
      <sheetName val="V H.A y Muros A"/>
      <sheetName val="Term A"/>
      <sheetName val="Análisis"/>
      <sheetName val="peso"/>
      <sheetName val="M.O."/>
      <sheetName val="INS"/>
      <sheetName val="EST N. DE OVANDO CENTRAL (MOD. "/>
      <sheetName val="mov. tierra"/>
      <sheetName val="Ac_Z"/>
      <sheetName val="Ac_C"/>
      <sheetName val="Ac_V"/>
      <sheetName val="Ac__M"/>
      <sheetName val="LOSA_27"/>
      <sheetName val="resum_ac_"/>
      <sheetName val="Analisis_Civil"/>
      <sheetName val="Análisis_"/>
      <sheetName val="Presup_"/>
      <sheetName val="V_Tierras_A"/>
      <sheetName val="V_H_A_y_Muros_A"/>
      <sheetName val="Term_A"/>
      <sheetName val="Ac_Z1"/>
      <sheetName val="Ac_C1"/>
      <sheetName val="Ac_V1"/>
      <sheetName val="Ac__M1"/>
      <sheetName val="LOSA_271"/>
      <sheetName val="resum_ac_1"/>
      <sheetName val="Analisis_Civil1"/>
      <sheetName val="Análisis_1"/>
      <sheetName val="Presup_1"/>
      <sheetName val="V_Tierras_A1"/>
      <sheetName val="V_H_A_y_Muros_A1"/>
      <sheetName val="Term_A1"/>
      <sheetName val="M_O_"/>
      <sheetName val="Listas"/>
      <sheetName val="MO"/>
      <sheetName val="Presupuesto  US$"/>
      <sheetName val="med.mov.de tierras2"/>
      <sheetName val="analisis1"/>
      <sheetName val="Incremento Precios"/>
      <sheetName val="PARTIDAS NUEV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4">
          <cell r="D14">
            <v>1.4</v>
          </cell>
        </row>
        <row r="16">
          <cell r="D16">
            <v>0.3</v>
          </cell>
        </row>
      </sheetData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>
        <row r="14">
          <cell r="D14">
            <v>1.4</v>
          </cell>
        </row>
      </sheetData>
      <sheetData sheetId="26"/>
      <sheetData sheetId="27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>
        <row r="14">
          <cell r="D14">
            <v>1.4</v>
          </cell>
        </row>
      </sheetData>
      <sheetData sheetId="40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.000.00"/>
      <sheetName val="02.000.00"/>
      <sheetName val="03.000.00"/>
      <sheetName val="04.000.00"/>
      <sheetName val="05.000.00"/>
      <sheetName val="007.000.00"/>
      <sheetName val="08.000.00"/>
      <sheetName val="09.000.00"/>
      <sheetName val="13.000.00"/>
      <sheetName val="Hoja1"/>
      <sheetName val="INSUMOS"/>
      <sheetName val="15.000.00"/>
      <sheetName val="16.000.00"/>
      <sheetName val="RESUMEN"/>
      <sheetName val="V.Tierras A"/>
      <sheetName val="ANALISIS SEÑAL"/>
      <sheetName val="Materiales"/>
      <sheetName val="Ana"/>
      <sheetName val="Configuración"/>
      <sheetName val="Análisis"/>
      <sheetName val="01_000_00"/>
      <sheetName val="02_000_00"/>
      <sheetName val="03_000_00"/>
      <sheetName val="04_000_00"/>
      <sheetName val="05_000_00"/>
      <sheetName val="007_000_00"/>
      <sheetName val="08_000_00"/>
      <sheetName val="09_000_00"/>
      <sheetName val="13_000_00"/>
      <sheetName val="15_000_00"/>
      <sheetName val="16_000_00"/>
      <sheetName val="V_Tierras_A"/>
      <sheetName val="ANALISIS_SEÑAL"/>
      <sheetName val="01_000_001"/>
      <sheetName val="02_000_001"/>
      <sheetName val="03_000_001"/>
      <sheetName val="04_000_001"/>
      <sheetName val="05_000_001"/>
      <sheetName val="007_000_001"/>
      <sheetName val="08_000_001"/>
      <sheetName val="09_000_001"/>
      <sheetName val="13_000_001"/>
      <sheetName val="15_000_001"/>
      <sheetName val="16_000_001"/>
      <sheetName val="V_Tierras_A1"/>
      <sheetName val="ANALISIS_SEÑAL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261">
          <cell r="F261">
            <v>200</v>
          </cell>
        </row>
        <row r="303">
          <cell r="F303">
            <v>1500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uesto"/>
      <sheetName val="Terminaciones"/>
      <sheetName val="Muros de Block"/>
      <sheetName val="mov. de tierra"/>
      <sheetName val="Demoliciones"/>
      <sheetName val="Mezclas"/>
      <sheetName val="Hormigones"/>
      <sheetName val="Sanitaria"/>
      <sheetName val="Insumos"/>
      <sheetName val="MOJornal"/>
      <sheetName val="Muros_de_Block"/>
      <sheetName val="mov__de_tierra"/>
      <sheetName val="Muros_de_Block1"/>
      <sheetName val="mov__de_tierra1"/>
      <sheetName val="Muros_de_Block2"/>
      <sheetName val="mov__de_tierra2"/>
      <sheetName val="Muros_de_Block3"/>
      <sheetName val="mov__de_tierra3"/>
      <sheetName val="Muros_de_Block4"/>
      <sheetName val="mov__de_tierra4"/>
      <sheetName val="Muros_de_Block5"/>
      <sheetName val="mov__de_tierr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Cemento"/>
      <sheetName val="Análisis"/>
      <sheetName val="Materiales"/>
      <sheetName val="M.Obra"/>
      <sheetName val="Cotiz. Materiales"/>
      <sheetName val="Presup BI"/>
      <sheetName val="Presup BI - Cant"/>
      <sheetName val="Presup BII"/>
      <sheetName val="Presup BII - Cant"/>
      <sheetName val="Presup BIII"/>
      <sheetName val="Presup BIII - Cant"/>
      <sheetName val="MO"/>
      <sheetName val="Insumos"/>
      <sheetName val="Obra de Mano"/>
    </sheetNames>
    <sheetDataSet>
      <sheetData sheetId="0" refreshError="1"/>
      <sheetData sheetId="1" refreshError="1"/>
      <sheetData sheetId="2" refreshError="1">
        <row r="44">
          <cell r="G44">
            <v>135.84</v>
          </cell>
        </row>
      </sheetData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Cemento"/>
      <sheetName val="Análisis"/>
      <sheetName val="Materiales"/>
      <sheetName val="M.Obra"/>
      <sheetName val="Cotiz. Materiales"/>
      <sheetName val="Presup BI"/>
      <sheetName val="Presup BI - Cant"/>
      <sheetName val="Presup BII"/>
      <sheetName val="Presup BII - Cant"/>
      <sheetName val="Presup BIII"/>
      <sheetName val="Presup BIII - Cant"/>
    </sheetNames>
    <sheetDataSet>
      <sheetData sheetId="0"/>
      <sheetData sheetId="1"/>
      <sheetData sheetId="2" refreshError="1">
        <row r="44">
          <cell r="G44">
            <v>135.84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cios"/>
      <sheetName val="PBlanco"/>
      <sheetName val="Sheet2"/>
      <sheetName val="POriginal"/>
      <sheetName val="PActualizado"/>
      <sheetName val="Comparación"/>
      <sheetName val="Gastos Generales"/>
      <sheetName val="Cub. 01"/>
      <sheetName val="Adicional"/>
      <sheetName val="Analisis Costo"/>
      <sheetName val="med.mov.de tierras"/>
      <sheetName val="MO"/>
      <sheetName val="Materiales"/>
      <sheetName val="FCC-005 ANDAMIOS"/>
      <sheetName val="FCC-002 ACERO"/>
      <sheetName val="FCC-004 CALZOS"/>
      <sheetName val="Trabajos Generales"/>
      <sheetName val="Meses"/>
      <sheetName val="ANALPRECIO"/>
      <sheetName val="Labor FD1"/>
      <sheetName val="Gastos_Generales"/>
      <sheetName val="Cub__01"/>
      <sheetName val="Analisis_Costo"/>
      <sheetName val="Salarios"/>
      <sheetName val="Senalizacion"/>
      <sheetName val="PRESUPUESTO"/>
      <sheetName val="peso"/>
      <sheetName val="Sheet1"/>
      <sheetName val="Sheet3"/>
      <sheetName val="Materiales y Precios"/>
      <sheetName val="Gastos_Generales2"/>
      <sheetName val="Cub__012"/>
      <sheetName val="Analisis_Costo2"/>
      <sheetName val="FCC-005_ANDAMIOS1"/>
      <sheetName val="FCC-002_ACERO1"/>
      <sheetName val="FCC-004_CALZOS1"/>
      <sheetName val="med_mov_de_tierras1"/>
      <sheetName val="Trabajos_Generales1"/>
      <sheetName val="Labor_FD11"/>
      <sheetName val="Gastos_Generales1"/>
      <sheetName val="Cub__011"/>
      <sheetName val="Analisis_Costo1"/>
      <sheetName val="FCC-005_ANDAMIOS"/>
      <sheetName val="FCC-002_ACERO"/>
      <sheetName val="FCC-004_CALZOS"/>
      <sheetName val="med_mov_de_tierras"/>
      <sheetName val="Trabajos_Generales"/>
      <sheetName val="Labor_FD1"/>
      <sheetName val="presup."/>
      <sheetName val="LISTAS DESP"/>
      <sheetName val="MANT.TRANSITO"/>
      <sheetName val="INSUMOS"/>
      <sheetName val="presup_"/>
      <sheetName val="presup_1"/>
      <sheetName val="Gastos_Generales3"/>
      <sheetName val="Cub__013"/>
      <sheetName val="Analisis_Costo3"/>
      <sheetName val="FCC-005_ANDAMIOS2"/>
      <sheetName val="FCC-002_ACERO2"/>
      <sheetName val="FCC-004_CALZOS2"/>
      <sheetName val="Trabajos_Generales2"/>
      <sheetName val="med_mov_de_tierras2"/>
      <sheetName val="Labor_FD12"/>
      <sheetName val="presup_2"/>
      <sheetName val="Gastos_Generales4"/>
      <sheetName val="Cub__014"/>
      <sheetName val="Analisis_Costo4"/>
      <sheetName val="FCC-005_ANDAMIOS3"/>
      <sheetName val="FCC-002_ACERO3"/>
      <sheetName val="FCC-004_CALZOS3"/>
      <sheetName val="Trabajos_Generales3"/>
      <sheetName val="med_mov_de_tierras3"/>
      <sheetName val="Labor_FD13"/>
      <sheetName val="presup_3"/>
    </sheetNames>
    <sheetDataSet>
      <sheetData sheetId="0" refreshError="1">
        <row r="4">
          <cell r="A4" t="str">
            <v>Id.</v>
          </cell>
          <cell r="B4" t="str">
            <v>Descripción</v>
          </cell>
          <cell r="C4" t="str">
            <v>Ud</v>
          </cell>
          <cell r="D4" t="str">
            <v>Factor</v>
          </cell>
          <cell r="E4" t="str">
            <v>Precio Base</v>
          </cell>
          <cell r="F4" t="str">
            <v>Precio</v>
          </cell>
        </row>
        <row r="5">
          <cell r="A5" t="str">
            <v>AC</v>
          </cell>
          <cell r="B5" t="str">
            <v>ACEROS Y ALAMBRE DULCE</v>
          </cell>
          <cell r="D5" t="str">
            <v/>
          </cell>
          <cell r="F5" t="str">
            <v/>
          </cell>
        </row>
        <row r="6">
          <cell r="A6" t="str">
            <v>AC01.001</v>
          </cell>
          <cell r="B6" t="str">
            <v>Acero de 1/4" grado 40</v>
          </cell>
          <cell r="C6" t="str">
            <v>qq</v>
          </cell>
          <cell r="D6">
            <v>1</v>
          </cell>
          <cell r="E6">
            <v>145</v>
          </cell>
          <cell r="F6">
            <v>145</v>
          </cell>
        </row>
        <row r="7">
          <cell r="A7" t="str">
            <v>AC01.002</v>
          </cell>
          <cell r="B7" t="str">
            <v>Acero grado 40</v>
          </cell>
          <cell r="C7" t="str">
            <v>qq</v>
          </cell>
          <cell r="D7">
            <v>1</v>
          </cell>
          <cell r="E7">
            <v>270</v>
          </cell>
          <cell r="F7">
            <v>270</v>
          </cell>
        </row>
        <row r="8">
          <cell r="A8" t="str">
            <v>AC01.003</v>
          </cell>
          <cell r="B8" t="str">
            <v>Mallas Electrosoldadas</v>
          </cell>
          <cell r="C8" t="str">
            <v>qq</v>
          </cell>
          <cell r="D8">
            <v>1</v>
          </cell>
          <cell r="E8">
            <v>428</v>
          </cell>
          <cell r="F8">
            <v>428</v>
          </cell>
        </row>
        <row r="9">
          <cell r="A9" t="str">
            <v>AC01.008</v>
          </cell>
          <cell r="B9" t="str">
            <v>Alambre dulce(precio por compra de quintales)</v>
          </cell>
          <cell r="C9" t="str">
            <v>lb</v>
          </cell>
          <cell r="D9">
            <v>1</v>
          </cell>
          <cell r="E9">
            <v>6</v>
          </cell>
          <cell r="F9">
            <v>6</v>
          </cell>
        </row>
        <row r="10">
          <cell r="A10" t="str">
            <v>AC01.009</v>
          </cell>
          <cell r="B10" t="str">
            <v>Coloc acero normal</v>
          </cell>
          <cell r="C10" t="str">
            <v>qq</v>
          </cell>
          <cell r="D10">
            <v>1</v>
          </cell>
          <cell r="E10">
            <v>45</v>
          </cell>
          <cell r="F10">
            <v>45</v>
          </cell>
        </row>
        <row r="11">
          <cell r="A11" t="str">
            <v>AC01.010</v>
          </cell>
          <cell r="B11" t="str">
            <v>Coloc acero en malla.</v>
          </cell>
          <cell r="C11" t="str">
            <v>qq</v>
          </cell>
          <cell r="D11">
            <v>1</v>
          </cell>
          <cell r="E11">
            <v>89</v>
          </cell>
          <cell r="F11">
            <v>89</v>
          </cell>
        </row>
        <row r="12">
          <cell r="A12" t="str">
            <v>AC01.011</v>
          </cell>
          <cell r="B12" t="str">
            <v>Coloc acero dinteles y vigas amarre</v>
          </cell>
          <cell r="C12" t="str">
            <v>m</v>
          </cell>
          <cell r="D12">
            <v>1</v>
          </cell>
          <cell r="E12">
            <v>24</v>
          </cell>
          <cell r="F12">
            <v>24</v>
          </cell>
        </row>
        <row r="13">
          <cell r="A13" t="str">
            <v>AC01.012</v>
          </cell>
          <cell r="B13" t="str">
            <v>Coloc acero de 1/4" en piso o losa</v>
          </cell>
          <cell r="C13" t="str">
            <v>qq</v>
          </cell>
          <cell r="D13">
            <v>1</v>
          </cell>
          <cell r="E13">
            <v>77</v>
          </cell>
          <cell r="F13">
            <v>77</v>
          </cell>
        </row>
        <row r="14">
          <cell r="A14" t="str">
            <v>AC01.013</v>
          </cell>
          <cell r="B14" t="str">
            <v>Coloc acero en rampas de escaleras</v>
          </cell>
          <cell r="C14" t="str">
            <v>u</v>
          </cell>
          <cell r="D14">
            <v>1</v>
          </cell>
          <cell r="E14">
            <v>175</v>
          </cell>
          <cell r="F14">
            <v>175</v>
          </cell>
        </row>
        <row r="15">
          <cell r="A15" t="str">
            <v>AC01.014</v>
          </cell>
          <cell r="B15" t="str">
            <v>Subir acero por planta</v>
          </cell>
          <cell r="C15" t="str">
            <v>qq</v>
          </cell>
          <cell r="D15">
            <v>1</v>
          </cell>
          <cell r="E15">
            <v>3.2</v>
          </cell>
          <cell r="F15">
            <v>3.2</v>
          </cell>
        </row>
        <row r="16">
          <cell r="A16" t="str">
            <v>AG</v>
          </cell>
          <cell r="B16" t="str">
            <v>AGREGADOS</v>
          </cell>
          <cell r="D16" t="str">
            <v/>
          </cell>
          <cell r="F16" t="str">
            <v/>
          </cell>
        </row>
        <row r="17">
          <cell r="A17" t="str">
            <v>AG01.001</v>
          </cell>
          <cell r="B17" t="str">
            <v>Arena triturada y lavada especial para hormigones</v>
          </cell>
          <cell r="C17" t="str">
            <v>m3</v>
          </cell>
          <cell r="D17">
            <v>1.08</v>
          </cell>
          <cell r="E17">
            <v>160</v>
          </cell>
          <cell r="F17">
            <v>172.8</v>
          </cell>
        </row>
        <row r="18">
          <cell r="A18" t="str">
            <v>AG01.002</v>
          </cell>
          <cell r="B18" t="str">
            <v>Arena gruesa lavada</v>
          </cell>
          <cell r="C18" t="str">
            <v>m3</v>
          </cell>
          <cell r="D18">
            <v>1.08</v>
          </cell>
          <cell r="E18">
            <v>160</v>
          </cell>
          <cell r="F18">
            <v>172.8</v>
          </cell>
        </row>
        <row r="19">
          <cell r="A19" t="str">
            <v>AG01.003</v>
          </cell>
          <cell r="B19" t="str">
            <v>Arena fina de Manoguayabo para empañetes</v>
          </cell>
          <cell r="C19" t="str">
            <v>m3</v>
          </cell>
          <cell r="D19">
            <v>1</v>
          </cell>
          <cell r="E19">
            <v>205</v>
          </cell>
          <cell r="F19">
            <v>205</v>
          </cell>
        </row>
        <row r="20">
          <cell r="A20" t="str">
            <v>AG01.004</v>
          </cell>
          <cell r="B20" t="str">
            <v>Arena itabo, de mina</v>
          </cell>
          <cell r="C20" t="str">
            <v>m3</v>
          </cell>
          <cell r="D20">
            <v>1.08</v>
          </cell>
          <cell r="E20">
            <v>115</v>
          </cell>
          <cell r="F20">
            <v>124.2</v>
          </cell>
        </row>
        <row r="21">
          <cell r="A21" t="str">
            <v>AG02.001</v>
          </cell>
          <cell r="B21" t="str">
            <v>Caliche</v>
          </cell>
          <cell r="C21" t="str">
            <v>m3</v>
          </cell>
          <cell r="D21">
            <v>1.08</v>
          </cell>
          <cell r="E21">
            <v>83.33</v>
          </cell>
          <cell r="F21">
            <v>90</v>
          </cell>
        </row>
        <row r="22">
          <cell r="A22" t="str">
            <v>AG03.001</v>
          </cell>
          <cell r="B22" t="str">
            <v>Grava 3/4" - 3/8" triturada</v>
          </cell>
          <cell r="C22" t="str">
            <v>m3</v>
          </cell>
          <cell r="D22">
            <v>1.08</v>
          </cell>
          <cell r="E22">
            <v>160</v>
          </cell>
          <cell r="F22">
            <v>172.8</v>
          </cell>
        </row>
        <row r="23">
          <cell r="A23" t="str">
            <v>AG03.002</v>
          </cell>
          <cell r="B23" t="str">
            <v>Cascajo de mina</v>
          </cell>
          <cell r="C23" t="str">
            <v>m3</v>
          </cell>
          <cell r="D23">
            <v>1</v>
          </cell>
          <cell r="E23">
            <v>108</v>
          </cell>
          <cell r="F23">
            <v>108</v>
          </cell>
        </row>
        <row r="24">
          <cell r="A24" t="str">
            <v>AG03.003</v>
          </cell>
          <cell r="B24" t="str">
            <v>Material para relleno</v>
          </cell>
          <cell r="C24" t="str">
            <v>m3E</v>
          </cell>
          <cell r="D24">
            <v>1</v>
          </cell>
          <cell r="E24">
            <v>192.94</v>
          </cell>
          <cell r="F24">
            <v>192.94</v>
          </cell>
        </row>
        <row r="25">
          <cell r="A25" t="str">
            <v>AG99.001</v>
          </cell>
          <cell r="B25" t="str">
            <v>Bote de materiales</v>
          </cell>
          <cell r="C25" t="str">
            <v>m3</v>
          </cell>
          <cell r="D25">
            <v>1</v>
          </cell>
          <cell r="E25">
            <v>80</v>
          </cell>
          <cell r="F25">
            <v>80</v>
          </cell>
        </row>
        <row r="27">
          <cell r="A27" t="str">
            <v>MT</v>
          </cell>
          <cell r="B27" t="str">
            <v>MOVIMIENTO DE TIERRA</v>
          </cell>
        </row>
        <row r="28">
          <cell r="A28" t="str">
            <v>MT01.001</v>
          </cell>
          <cell r="B28" t="str">
            <v>Carguío</v>
          </cell>
          <cell r="C28" t="str">
            <v>m3E</v>
          </cell>
          <cell r="D28">
            <v>1</v>
          </cell>
          <cell r="E28">
            <v>20</v>
          </cell>
          <cell r="F28">
            <v>20</v>
          </cell>
        </row>
        <row r="29">
          <cell r="A29" t="str">
            <v>MT01.002</v>
          </cell>
          <cell r="B29" t="str">
            <v>Arranque</v>
          </cell>
          <cell r="C29" t="str">
            <v>m3E</v>
          </cell>
          <cell r="D29">
            <v>1</v>
          </cell>
          <cell r="E29">
            <v>4</v>
          </cell>
          <cell r="F29">
            <v>4</v>
          </cell>
        </row>
        <row r="30">
          <cell r="A30" t="str">
            <v>MT01.003</v>
          </cell>
          <cell r="B30" t="str">
            <v>Acarreo Adicional en Ciudad</v>
          </cell>
          <cell r="C30" t="str">
            <v>m3E-Km</v>
          </cell>
          <cell r="D30">
            <v>1</v>
          </cell>
          <cell r="E30">
            <v>3</v>
          </cell>
          <cell r="F30">
            <v>3</v>
          </cell>
        </row>
        <row r="38">
          <cell r="A38" t="str">
            <v>EQ</v>
          </cell>
          <cell r="B38" t="str">
            <v>COSTO HORARIO DE MAQUINARIA</v>
          </cell>
        </row>
        <row r="39">
          <cell r="A39" t="str">
            <v>EQ01.</v>
          </cell>
          <cell r="B39" t="str">
            <v>EQUIPOS PROPIOS</v>
          </cell>
        </row>
        <row r="40">
          <cell r="A40" t="str">
            <v>EQ01.001</v>
          </cell>
          <cell r="B40" t="str">
            <v>Retroexcavadora</v>
          </cell>
          <cell r="C40" t="str">
            <v>hr</v>
          </cell>
          <cell r="D40">
            <v>1</v>
          </cell>
          <cell r="E40">
            <v>1200</v>
          </cell>
          <cell r="F40">
            <v>1200</v>
          </cell>
        </row>
        <row r="41">
          <cell r="A41" t="str">
            <v>EQ01.002</v>
          </cell>
          <cell r="B41" t="str">
            <v>Compresor</v>
          </cell>
          <cell r="C41" t="str">
            <v>hr</v>
          </cell>
          <cell r="D41">
            <v>1</v>
          </cell>
          <cell r="E41">
            <v>1200</v>
          </cell>
          <cell r="F41">
            <v>1200</v>
          </cell>
        </row>
        <row r="42">
          <cell r="A42" t="str">
            <v>EQ02.001</v>
          </cell>
          <cell r="B42" t="str">
            <v>Ligadora de 2 fundas</v>
          </cell>
          <cell r="C42" t="str">
            <v>hr</v>
          </cell>
          <cell r="D42">
            <v>1</v>
          </cell>
          <cell r="E42">
            <v>108.58</v>
          </cell>
          <cell r="F42">
            <v>108.58</v>
          </cell>
        </row>
        <row r="43">
          <cell r="A43" t="str">
            <v>EQ02.002</v>
          </cell>
          <cell r="B43" t="str">
            <v>Winche</v>
          </cell>
          <cell r="C43" t="str">
            <v>hr</v>
          </cell>
          <cell r="D43">
            <v>1</v>
          </cell>
          <cell r="E43">
            <v>86.79</v>
          </cell>
          <cell r="F43">
            <v>86.79</v>
          </cell>
        </row>
        <row r="44">
          <cell r="A44" t="str">
            <v>EQ03.001</v>
          </cell>
          <cell r="B44" t="str">
            <v>Compactador de Mano (12"x12")</v>
          </cell>
          <cell r="C44" t="str">
            <v>hr</v>
          </cell>
          <cell r="D44">
            <v>1</v>
          </cell>
          <cell r="E44">
            <v>112.5</v>
          </cell>
          <cell r="F44">
            <v>112.5</v>
          </cell>
        </row>
        <row r="49">
          <cell r="A49" t="str">
            <v>JD</v>
          </cell>
          <cell r="B49" t="str">
            <v>JORNALES DIARIOS</v>
          </cell>
        </row>
        <row r="50">
          <cell r="A50" t="str">
            <v>JD01.001</v>
          </cell>
          <cell r="B50" t="str">
            <v>Jornal diario TECNICO NO CALIFICADO O PEON (TNC)</v>
          </cell>
          <cell r="C50" t="str">
            <v>Día</v>
          </cell>
          <cell r="D50">
            <v>1</v>
          </cell>
          <cell r="E50">
            <v>125</v>
          </cell>
          <cell r="F50">
            <v>125</v>
          </cell>
        </row>
        <row r="51">
          <cell r="A51" t="str">
            <v>JD01.002</v>
          </cell>
          <cell r="B51" t="str">
            <v>Jornal diario TECNICO CALIFICADO (TC)</v>
          </cell>
          <cell r="C51" t="str">
            <v>Día</v>
          </cell>
          <cell r="D51">
            <v>1</v>
          </cell>
          <cell r="E51">
            <v>135</v>
          </cell>
          <cell r="F51">
            <v>135</v>
          </cell>
        </row>
        <row r="52">
          <cell r="A52" t="str">
            <v>JD01.003</v>
          </cell>
          <cell r="B52" t="str">
            <v>Jornal diario AYUDANTE (AY)</v>
          </cell>
          <cell r="C52" t="str">
            <v>Día</v>
          </cell>
          <cell r="D52">
            <v>1</v>
          </cell>
          <cell r="E52">
            <v>150</v>
          </cell>
          <cell r="F52">
            <v>150</v>
          </cell>
        </row>
        <row r="53">
          <cell r="A53" t="str">
            <v>JD01.004</v>
          </cell>
          <cell r="B53" t="str">
            <v>Jornal diario Operario de TERCERA CATEGORIA (OP3)</v>
          </cell>
          <cell r="C53" t="str">
            <v>Día</v>
          </cell>
          <cell r="D53">
            <v>1</v>
          </cell>
          <cell r="E53">
            <v>175</v>
          </cell>
          <cell r="F53">
            <v>175</v>
          </cell>
        </row>
        <row r="54">
          <cell r="A54" t="str">
            <v>JD01.005</v>
          </cell>
          <cell r="B54" t="str">
            <v>Jornal diario Operario de SEGUNDA CATEGORIA (OP2)</v>
          </cell>
          <cell r="C54" t="str">
            <v>Día</v>
          </cell>
          <cell r="D54">
            <v>1</v>
          </cell>
          <cell r="E54">
            <v>250</v>
          </cell>
          <cell r="F54">
            <v>250</v>
          </cell>
        </row>
        <row r="55">
          <cell r="A55" t="str">
            <v>JD01.006</v>
          </cell>
          <cell r="B55" t="str">
            <v>Jornal diario Operario de PRIMERA CATEGORIA (OP1)</v>
          </cell>
          <cell r="C55" t="str">
            <v>Día</v>
          </cell>
          <cell r="D55">
            <v>1</v>
          </cell>
          <cell r="E55">
            <v>300</v>
          </cell>
          <cell r="F55">
            <v>300</v>
          </cell>
        </row>
        <row r="56">
          <cell r="A56" t="str">
            <v>JD01.007</v>
          </cell>
          <cell r="B56" t="str">
            <v>Jornal diario MAESTRO</v>
          </cell>
          <cell r="C56" t="str">
            <v>Día</v>
          </cell>
          <cell r="D56">
            <v>1</v>
          </cell>
          <cell r="E56">
            <v>350</v>
          </cell>
          <cell r="F56">
            <v>350</v>
          </cell>
        </row>
        <row r="57">
          <cell r="A57" t="str">
            <v>JD01.008</v>
          </cell>
          <cell r="B57" t="str">
            <v>Brigada de Topografía</v>
          </cell>
          <cell r="C57" t="str">
            <v>Día</v>
          </cell>
          <cell r="D57">
            <v>1</v>
          </cell>
          <cell r="E57">
            <v>1000</v>
          </cell>
          <cell r="F57">
            <v>1000</v>
          </cell>
        </row>
        <row r="68">
          <cell r="A68" t="str">
            <v>AL</v>
          </cell>
          <cell r="B68" t="str">
            <v>ALFARERIA</v>
          </cell>
          <cell r="D68" t="str">
            <v/>
          </cell>
          <cell r="F68" t="str">
            <v/>
          </cell>
        </row>
        <row r="69">
          <cell r="A69" t="str">
            <v>AL01.001</v>
          </cell>
          <cell r="B69" t="str">
            <v>Ladrillos macisos 2" x 4" x 8"</v>
          </cell>
          <cell r="C69" t="str">
            <v>u</v>
          </cell>
          <cell r="D69">
            <v>1</v>
          </cell>
          <cell r="E69">
            <v>4</v>
          </cell>
          <cell r="F69">
            <v>4</v>
          </cell>
        </row>
        <row r="70">
          <cell r="A70" t="str">
            <v>AL01.002</v>
          </cell>
          <cell r="B70" t="str">
            <v>Ladrillos biscochos 2" x 2" x 8"</v>
          </cell>
          <cell r="C70" t="str">
            <v>u</v>
          </cell>
          <cell r="D70">
            <v>1</v>
          </cell>
          <cell r="E70">
            <v>3.3</v>
          </cell>
          <cell r="F70">
            <v>3.3</v>
          </cell>
        </row>
        <row r="71">
          <cell r="A71" t="str">
            <v>AL01.003</v>
          </cell>
          <cell r="B71" t="str">
            <v>Losas de barro tipo Feria grande</v>
          </cell>
          <cell r="C71" t="str">
            <v>u</v>
          </cell>
          <cell r="D71">
            <v>1</v>
          </cell>
          <cell r="E71">
            <v>3.1</v>
          </cell>
          <cell r="F71">
            <v>3.1</v>
          </cell>
        </row>
        <row r="72">
          <cell r="A72" t="str">
            <v>AL01.004</v>
          </cell>
          <cell r="B72" t="str">
            <v>Losa de barro tipo feria pequeña</v>
          </cell>
          <cell r="C72" t="str">
            <v>u</v>
          </cell>
          <cell r="D72">
            <v>1</v>
          </cell>
          <cell r="E72">
            <v>1.3</v>
          </cell>
          <cell r="F72">
            <v>1.3</v>
          </cell>
        </row>
        <row r="73">
          <cell r="A73" t="str">
            <v>AL01.005</v>
          </cell>
          <cell r="B73" t="str">
            <v>Losa de barro exagonal grande</v>
          </cell>
          <cell r="C73" t="str">
            <v>u</v>
          </cell>
          <cell r="D73">
            <v>1</v>
          </cell>
          <cell r="E73">
            <v>3.5</v>
          </cell>
          <cell r="F73">
            <v>3.5</v>
          </cell>
        </row>
        <row r="74">
          <cell r="A74" t="str">
            <v>AL01.006</v>
          </cell>
          <cell r="B74" t="str">
            <v>Losa de barro exagonal  pequeña.</v>
          </cell>
          <cell r="C74" t="str">
            <v>u</v>
          </cell>
          <cell r="D74">
            <v>1</v>
          </cell>
          <cell r="E74">
            <v>1.6</v>
          </cell>
          <cell r="F74">
            <v>1.6</v>
          </cell>
        </row>
        <row r="75">
          <cell r="A75" t="str">
            <v>AL01.007</v>
          </cell>
          <cell r="B75" t="str">
            <v>Losa de barro de 8" x 8"</v>
          </cell>
          <cell r="C75" t="str">
            <v>u</v>
          </cell>
          <cell r="D75">
            <v>1</v>
          </cell>
          <cell r="E75">
            <v>3.5</v>
          </cell>
          <cell r="F75">
            <v>3.5</v>
          </cell>
        </row>
        <row r="76">
          <cell r="A76" t="str">
            <v>AL01.008</v>
          </cell>
          <cell r="B76" t="str">
            <v>Zócalos de barro de 10 1/2" x 3"</v>
          </cell>
          <cell r="C76" t="str">
            <v>u</v>
          </cell>
          <cell r="D76">
            <v>1</v>
          </cell>
          <cell r="E76">
            <v>3</v>
          </cell>
          <cell r="F76">
            <v>3</v>
          </cell>
        </row>
        <row r="77">
          <cell r="A77" t="str">
            <v>AL01.009</v>
          </cell>
          <cell r="B77" t="str">
            <v>Calados corrientes de barro en 6" x 6" x 6"</v>
          </cell>
          <cell r="C77" t="str">
            <v>u</v>
          </cell>
          <cell r="D77">
            <v>1</v>
          </cell>
          <cell r="E77">
            <v>3.74</v>
          </cell>
          <cell r="F77">
            <v>3.74</v>
          </cell>
        </row>
        <row r="78">
          <cell r="A78" t="str">
            <v>AL01.010</v>
          </cell>
          <cell r="B78" t="str">
            <v>Calados corrientes de barro en 8" x 8" x 6"</v>
          </cell>
          <cell r="C78" t="str">
            <v>u</v>
          </cell>
          <cell r="D78">
            <v>1</v>
          </cell>
          <cell r="E78">
            <v>5.0199999999999996</v>
          </cell>
          <cell r="F78">
            <v>5.0199999999999996</v>
          </cell>
        </row>
        <row r="79">
          <cell r="A79" t="str">
            <v>AL01.011</v>
          </cell>
          <cell r="B79" t="str">
            <v>Tejas de 14"</v>
          </cell>
          <cell r="C79" t="str">
            <v>u</v>
          </cell>
          <cell r="D79">
            <v>1</v>
          </cell>
          <cell r="E79">
            <v>4.2</v>
          </cell>
          <cell r="F79">
            <v>4.2</v>
          </cell>
        </row>
        <row r="80">
          <cell r="A80" t="str">
            <v>AL01.012</v>
          </cell>
          <cell r="B80" t="str">
            <v>Caballete de 1', para tejas "Floridianas"</v>
          </cell>
          <cell r="C80" t="str">
            <v>u</v>
          </cell>
          <cell r="D80">
            <v>1</v>
          </cell>
          <cell r="E80">
            <v>13.2</v>
          </cell>
          <cell r="F80">
            <v>13.2</v>
          </cell>
        </row>
        <row r="81">
          <cell r="A81" t="str">
            <v>BF</v>
          </cell>
          <cell r="B81" t="str">
            <v>BAÑO, FREGADERO Y CALENTADOR</v>
          </cell>
          <cell r="D81" t="str">
            <v/>
          </cell>
          <cell r="F81" t="str">
            <v/>
          </cell>
        </row>
        <row r="82">
          <cell r="A82" t="str">
            <v>BF01.</v>
          </cell>
          <cell r="B82" t="str">
            <v>Baños</v>
          </cell>
          <cell r="D82" t="str">
            <v/>
          </cell>
          <cell r="F82" t="str">
            <v/>
          </cell>
        </row>
        <row r="83">
          <cell r="A83" t="str">
            <v>BF01.001</v>
          </cell>
          <cell r="B83" t="str">
            <v>Juego baño, 3 pzas. Color, sin Accesorios</v>
          </cell>
          <cell r="C83" t="str">
            <v>jgo</v>
          </cell>
          <cell r="D83">
            <v>1</v>
          </cell>
          <cell r="E83">
            <v>4840</v>
          </cell>
          <cell r="F83">
            <v>4840</v>
          </cell>
        </row>
        <row r="84">
          <cell r="A84" t="str">
            <v>BF01.002</v>
          </cell>
          <cell r="B84" t="str">
            <v>Juego baño 3 pzas. Blanco, sin Accesorios</v>
          </cell>
          <cell r="C84" t="str">
            <v>jgo</v>
          </cell>
          <cell r="D84">
            <v>1</v>
          </cell>
          <cell r="E84">
            <v>4610</v>
          </cell>
          <cell r="F84">
            <v>4610</v>
          </cell>
        </row>
        <row r="85">
          <cell r="A85" t="str">
            <v>BF01.003</v>
          </cell>
          <cell r="B85" t="str">
            <v>Inodoro Color, corriente, "Isabela", con tapa, sin accesorios</v>
          </cell>
          <cell r="C85" t="str">
            <v>u</v>
          </cell>
          <cell r="D85">
            <v>1</v>
          </cell>
          <cell r="E85">
            <v>1365</v>
          </cell>
          <cell r="F85">
            <v>1365</v>
          </cell>
        </row>
        <row r="86">
          <cell r="A86" t="str">
            <v>BF01.004</v>
          </cell>
          <cell r="B86" t="str">
            <v>Inodoro Blanco, con tapa, "Simplex",sin accesorios</v>
          </cell>
          <cell r="C86" t="str">
            <v>u</v>
          </cell>
          <cell r="D86">
            <v>1</v>
          </cell>
          <cell r="E86">
            <v>1065</v>
          </cell>
          <cell r="F86">
            <v>1065</v>
          </cell>
        </row>
        <row r="87">
          <cell r="A87" t="str">
            <v>BF01.005</v>
          </cell>
          <cell r="B87" t="str">
            <v>Inodoro Blanco sin tapa, "Simplex", sin accesorios</v>
          </cell>
          <cell r="C87" t="str">
            <v>u</v>
          </cell>
          <cell r="D87">
            <v>1</v>
          </cell>
          <cell r="E87">
            <v>975</v>
          </cell>
          <cell r="F87">
            <v>975</v>
          </cell>
        </row>
        <row r="88">
          <cell r="A88" t="str">
            <v>BF01.006</v>
          </cell>
          <cell r="B88" t="str">
            <v>Inodoro Color, Alargado, con tapa, "Royal",sin accesorios</v>
          </cell>
          <cell r="C88" t="str">
            <v>u</v>
          </cell>
          <cell r="D88">
            <v>1</v>
          </cell>
          <cell r="E88">
            <v>1975</v>
          </cell>
          <cell r="F88">
            <v>1975</v>
          </cell>
        </row>
        <row r="89">
          <cell r="A89" t="str">
            <v>BF01.007</v>
          </cell>
          <cell r="B89" t="str">
            <v>Inodoro Blanco, Alargado, con tapa, "Royal",sin accesorios</v>
          </cell>
          <cell r="C89" t="str">
            <v>u</v>
          </cell>
          <cell r="D89">
            <v>1</v>
          </cell>
          <cell r="E89">
            <v>1800</v>
          </cell>
          <cell r="F89">
            <v>1800</v>
          </cell>
        </row>
        <row r="90">
          <cell r="A90" t="str">
            <v>BF01.008</v>
          </cell>
          <cell r="B90" t="str">
            <v>Inodoro Fluxometro Blanco, "Royal", sin válvula</v>
          </cell>
          <cell r="C90" t="str">
            <v>u</v>
          </cell>
          <cell r="D90">
            <v>1</v>
          </cell>
          <cell r="E90">
            <v>985</v>
          </cell>
          <cell r="F90">
            <v>985</v>
          </cell>
        </row>
        <row r="91">
          <cell r="A91" t="str">
            <v>BF01.009</v>
          </cell>
          <cell r="B91" t="str">
            <v>Lavamanos Color, 19"x17","Isabela", sin mezcladora y sin accesorios</v>
          </cell>
          <cell r="C91" t="str">
            <v>u</v>
          </cell>
          <cell r="D91">
            <v>1</v>
          </cell>
          <cell r="E91">
            <v>440</v>
          </cell>
          <cell r="F91">
            <v>440</v>
          </cell>
        </row>
        <row r="92">
          <cell r="A92" t="str">
            <v>BF01.010</v>
          </cell>
          <cell r="B92" t="str">
            <v>Lavamanos Blanco, 19"x17","Isabela", sin mezcladora y sin accesorios</v>
          </cell>
          <cell r="C92" t="str">
            <v>u</v>
          </cell>
          <cell r="D92">
            <v>1</v>
          </cell>
          <cell r="E92">
            <v>385</v>
          </cell>
          <cell r="F92">
            <v>385</v>
          </cell>
        </row>
        <row r="93">
          <cell r="A93" t="str">
            <v>BF01.011</v>
          </cell>
          <cell r="B93" t="str">
            <v>Lavamanos ovalado "SAONA" a COLOR, sin mezcladora  y sin accesorios</v>
          </cell>
          <cell r="C93" t="str">
            <v>u</v>
          </cell>
          <cell r="D93">
            <v>1</v>
          </cell>
          <cell r="E93">
            <v>695</v>
          </cell>
          <cell r="F93">
            <v>695</v>
          </cell>
        </row>
        <row r="94">
          <cell r="A94" t="str">
            <v>BF01.012</v>
          </cell>
          <cell r="B94" t="str">
            <v>Lavamanos ovalado, "Saona" a BLANCO, sin mezcladora y Accesorios.</v>
          </cell>
          <cell r="C94" t="str">
            <v>u</v>
          </cell>
          <cell r="D94">
            <v>1</v>
          </cell>
          <cell r="E94">
            <v>625</v>
          </cell>
          <cell r="F94">
            <v>625</v>
          </cell>
        </row>
        <row r="95">
          <cell r="A95" t="str">
            <v>BF01.013</v>
          </cell>
          <cell r="B95" t="str">
            <v>Orinal pequeño, Blanco, sin la llave</v>
          </cell>
          <cell r="C95" t="str">
            <v>u</v>
          </cell>
          <cell r="D95">
            <v>1</v>
          </cell>
          <cell r="E95">
            <v>630</v>
          </cell>
          <cell r="F95">
            <v>630</v>
          </cell>
        </row>
        <row r="96">
          <cell r="A96" t="str">
            <v>BF01.014</v>
          </cell>
          <cell r="B96" t="str">
            <v>Orinal 1/2 falda, Blanco, sin llave y sin válvula</v>
          </cell>
          <cell r="C96" t="str">
            <v>u</v>
          </cell>
          <cell r="D96">
            <v>1</v>
          </cell>
          <cell r="E96">
            <v>2645</v>
          </cell>
          <cell r="F96">
            <v>2645</v>
          </cell>
        </row>
        <row r="97">
          <cell r="A97" t="str">
            <v>BF01.015</v>
          </cell>
          <cell r="B97" t="str">
            <v>Orinal falda entera, Blanco, sin llave y sin válvula</v>
          </cell>
          <cell r="C97" t="str">
            <v>u</v>
          </cell>
          <cell r="D97">
            <v>1</v>
          </cell>
          <cell r="E97">
            <v>5625</v>
          </cell>
          <cell r="F97">
            <v>5625</v>
          </cell>
        </row>
        <row r="98">
          <cell r="A98" t="str">
            <v>BF01.016</v>
          </cell>
          <cell r="B98" t="str">
            <v>Bidet a Color "Royal", sin mezcladora y sin accesorios</v>
          </cell>
          <cell r="C98" t="str">
            <v>u</v>
          </cell>
          <cell r="D98">
            <v>1</v>
          </cell>
          <cell r="E98">
            <v>825</v>
          </cell>
          <cell r="F98">
            <v>825</v>
          </cell>
        </row>
        <row r="99">
          <cell r="A99" t="str">
            <v>BF01.017</v>
          </cell>
          <cell r="B99" t="str">
            <v>Bidet Blanco "Royal", sin mezcladora y sin accesorios</v>
          </cell>
          <cell r="C99" t="str">
            <v>u</v>
          </cell>
          <cell r="D99">
            <v>1</v>
          </cell>
          <cell r="E99">
            <v>740</v>
          </cell>
          <cell r="F99">
            <v>740</v>
          </cell>
        </row>
        <row r="100">
          <cell r="A100" t="str">
            <v>BF01.018</v>
          </cell>
          <cell r="B100" t="str">
            <v>Bañera a Color, Hierro Fundido, sin mezcladora y sin ducha</v>
          </cell>
          <cell r="C100" t="str">
            <v>u</v>
          </cell>
          <cell r="D100">
            <v>1</v>
          </cell>
          <cell r="E100">
            <v>5825</v>
          </cell>
          <cell r="F100">
            <v>5825</v>
          </cell>
        </row>
        <row r="101">
          <cell r="A101" t="str">
            <v>BF01.019</v>
          </cell>
          <cell r="B101" t="str">
            <v>Bañera Blanca, Hierro Fundido, sin mezcladora y sin ducha</v>
          </cell>
          <cell r="C101" t="str">
            <v>u</v>
          </cell>
          <cell r="D101">
            <v>1</v>
          </cell>
          <cell r="E101">
            <v>4695</v>
          </cell>
          <cell r="F101">
            <v>4695</v>
          </cell>
        </row>
        <row r="102">
          <cell r="A102" t="str">
            <v>BF01.020</v>
          </cell>
          <cell r="B102" t="str">
            <v>Bañera a Color, liviana, sin mezcladora y sin ducha</v>
          </cell>
          <cell r="C102" t="str">
            <v>u</v>
          </cell>
          <cell r="D102">
            <v>1</v>
          </cell>
          <cell r="E102">
            <v>2425</v>
          </cell>
          <cell r="F102">
            <v>2425</v>
          </cell>
        </row>
        <row r="103">
          <cell r="A103" t="str">
            <v>BF01.021</v>
          </cell>
          <cell r="B103" t="str">
            <v>Bañera a Blanca, liviana, sin mezcladora y sin ducha</v>
          </cell>
          <cell r="C103" t="str">
            <v>u</v>
          </cell>
          <cell r="D103">
            <v>1</v>
          </cell>
          <cell r="E103">
            <v>2425</v>
          </cell>
          <cell r="F103">
            <v>2425</v>
          </cell>
        </row>
        <row r="104">
          <cell r="A104" t="str">
            <v>BF02.</v>
          </cell>
          <cell r="B104" t="str">
            <v>Fregadero</v>
          </cell>
          <cell r="D104" t="str">
            <v/>
          </cell>
          <cell r="F104" t="str">
            <v/>
          </cell>
        </row>
        <row r="105">
          <cell r="A105" t="str">
            <v>BF02.001</v>
          </cell>
          <cell r="B105" t="str">
            <v>Fregadero/Bar acero inox.,20"x 21", sin mezcladora y sin accesorios</v>
          </cell>
          <cell r="C105" t="str">
            <v>u</v>
          </cell>
          <cell r="D105">
            <v>1</v>
          </cell>
          <cell r="E105">
            <v>450</v>
          </cell>
          <cell r="F105">
            <v>350</v>
          </cell>
        </row>
        <row r="106">
          <cell r="A106" t="str">
            <v>BF02.002</v>
          </cell>
          <cell r="B106" t="str">
            <v>Fregadero Sencillo acero inox.,25"x22, sin mezcladora y sin accesorios</v>
          </cell>
          <cell r="C106" t="str">
            <v>u</v>
          </cell>
          <cell r="D106">
            <v>1</v>
          </cell>
          <cell r="E106">
            <v>500</v>
          </cell>
          <cell r="F106">
            <v>400</v>
          </cell>
        </row>
        <row r="107">
          <cell r="A107" t="str">
            <v>BF02.003</v>
          </cell>
          <cell r="B107" t="str">
            <v>Fregadero Doble acero inox.,33"x22",sin mezcladora y sin accesorios</v>
          </cell>
          <cell r="C107" t="str">
            <v>u</v>
          </cell>
          <cell r="D107">
            <v>1</v>
          </cell>
          <cell r="E107">
            <v>750</v>
          </cell>
          <cell r="F107">
            <v>775</v>
          </cell>
        </row>
        <row r="108">
          <cell r="A108" t="str">
            <v>BF03.</v>
          </cell>
          <cell r="B108" t="str">
            <v>Calentador</v>
          </cell>
          <cell r="D108" t="str">
            <v/>
          </cell>
          <cell r="F108" t="str">
            <v/>
          </cell>
        </row>
        <row r="109">
          <cell r="A109" t="str">
            <v>BF03.001</v>
          </cell>
          <cell r="B109" t="str">
            <v>Calentador eléctrico de 20 galones (criollo)</v>
          </cell>
          <cell r="C109" t="str">
            <v>u</v>
          </cell>
          <cell r="D109">
            <v>1</v>
          </cell>
          <cell r="E109">
            <v>1675</v>
          </cell>
          <cell r="F109">
            <v>1675</v>
          </cell>
        </row>
        <row r="110">
          <cell r="A110" t="str">
            <v>BF03.002</v>
          </cell>
          <cell r="B110" t="str">
            <v>Calentador eléctrico de 30 galones (criollo)</v>
          </cell>
          <cell r="C110" t="str">
            <v>u</v>
          </cell>
          <cell r="D110">
            <v>1</v>
          </cell>
          <cell r="E110">
            <v>2095</v>
          </cell>
          <cell r="F110">
            <v>2095</v>
          </cell>
        </row>
        <row r="111">
          <cell r="A111" t="str">
            <v>BF03.003</v>
          </cell>
          <cell r="B111" t="str">
            <v>Calentador eléctrico de 40 galones (criollo)</v>
          </cell>
          <cell r="C111" t="str">
            <v>u</v>
          </cell>
          <cell r="D111">
            <v>1</v>
          </cell>
          <cell r="E111">
            <v>2825</v>
          </cell>
          <cell r="F111">
            <v>2825</v>
          </cell>
        </row>
        <row r="112">
          <cell r="A112" t="str">
            <v>BF03.004</v>
          </cell>
          <cell r="B112" t="str">
            <v>Calentador eléctrico de 60 galones (criollo)</v>
          </cell>
          <cell r="C112" t="str">
            <v>u</v>
          </cell>
          <cell r="D112">
            <v>1</v>
          </cell>
          <cell r="E112">
            <v>4325</v>
          </cell>
          <cell r="F112">
            <v>4325</v>
          </cell>
        </row>
        <row r="113">
          <cell r="A113" t="str">
            <v>BF03.005</v>
          </cell>
          <cell r="B113" t="str">
            <v>Calentador eléctrico de 20 galones (USA)</v>
          </cell>
          <cell r="C113" t="str">
            <v>u</v>
          </cell>
          <cell r="D113">
            <v>1</v>
          </cell>
          <cell r="E113">
            <v>4125</v>
          </cell>
          <cell r="F113">
            <v>4125</v>
          </cell>
        </row>
        <row r="114">
          <cell r="A114" t="str">
            <v>BF03.006</v>
          </cell>
          <cell r="B114" t="str">
            <v>Calentador eléctrico de 30 galones (USA)</v>
          </cell>
          <cell r="C114" t="str">
            <v>u</v>
          </cell>
          <cell r="D114">
            <v>1</v>
          </cell>
          <cell r="E114">
            <v>4325</v>
          </cell>
          <cell r="F114">
            <v>4325</v>
          </cell>
        </row>
        <row r="115">
          <cell r="A115" t="str">
            <v>BF03.007</v>
          </cell>
          <cell r="B115" t="str">
            <v>Calentador eléctrico de 40 galones (USA)</v>
          </cell>
          <cell r="C115" t="str">
            <v>u</v>
          </cell>
          <cell r="D115">
            <v>1</v>
          </cell>
          <cell r="E115">
            <v>4550</v>
          </cell>
          <cell r="F115">
            <v>4550</v>
          </cell>
        </row>
        <row r="116">
          <cell r="A116" t="str">
            <v>BF03.008</v>
          </cell>
          <cell r="B116" t="str">
            <v>Calentador eléctrico de 50 galones (USA)</v>
          </cell>
          <cell r="C116" t="str">
            <v>u</v>
          </cell>
          <cell r="D116">
            <v>1</v>
          </cell>
          <cell r="E116">
            <v>4825</v>
          </cell>
          <cell r="F116">
            <v>4825</v>
          </cell>
        </row>
        <row r="117">
          <cell r="A117" t="str">
            <v>BF04.</v>
          </cell>
          <cell r="B117" t="str">
            <v>Accesorios</v>
          </cell>
          <cell r="D117" t="str">
            <v/>
          </cell>
          <cell r="F117" t="str">
            <v/>
          </cell>
        </row>
        <row r="118">
          <cell r="A118" t="str">
            <v>BF04.001</v>
          </cell>
          <cell r="B118" t="str">
            <v>Botiquín corriente, cromado, 1 puerta, luz</v>
          </cell>
          <cell r="C118" t="str">
            <v>u</v>
          </cell>
          <cell r="D118">
            <v>1</v>
          </cell>
          <cell r="E118">
            <v>850</v>
          </cell>
          <cell r="F118">
            <v>850</v>
          </cell>
        </row>
        <row r="119">
          <cell r="A119" t="str">
            <v>BF04.002</v>
          </cell>
          <cell r="B119" t="str">
            <v>Botiquín corriente, cromado, 2 puertas, luz</v>
          </cell>
          <cell r="C119" t="str">
            <v>u</v>
          </cell>
          <cell r="D119">
            <v>1</v>
          </cell>
          <cell r="E119">
            <v>995</v>
          </cell>
          <cell r="F119">
            <v>995</v>
          </cell>
        </row>
        <row r="120">
          <cell r="A120" t="str">
            <v>BF04.003</v>
          </cell>
          <cell r="B120" t="str">
            <v>Botiquín cromado, 3 puertas, 3 luces</v>
          </cell>
          <cell r="C120" t="str">
            <v>u</v>
          </cell>
          <cell r="D120">
            <v>1</v>
          </cell>
          <cell r="E120">
            <v>1875</v>
          </cell>
          <cell r="F120">
            <v>1875</v>
          </cell>
        </row>
        <row r="121">
          <cell r="A121" t="str">
            <v>BF04.004</v>
          </cell>
          <cell r="B121" t="str">
            <v>Botiquín cromado, 3 puertas, 2 luces, 3 cajones</v>
          </cell>
          <cell r="C121" t="str">
            <v>u</v>
          </cell>
          <cell r="D121">
            <v>1</v>
          </cell>
          <cell r="E121">
            <v>2375</v>
          </cell>
          <cell r="F121">
            <v>2375</v>
          </cell>
        </row>
        <row r="122">
          <cell r="A122" t="str">
            <v>BF04.005</v>
          </cell>
          <cell r="B122" t="str">
            <v>Botiquín madera americana, 16"x27", 1 puerta</v>
          </cell>
          <cell r="C122" t="str">
            <v>u</v>
          </cell>
          <cell r="D122">
            <v>1</v>
          </cell>
          <cell r="E122">
            <v>1500</v>
          </cell>
          <cell r="F122">
            <v>1500</v>
          </cell>
        </row>
        <row r="123">
          <cell r="A123" t="str">
            <v>BF04.006</v>
          </cell>
          <cell r="B123" t="str">
            <v>Botiquín madera americana, 36"x30",3 puertas</v>
          </cell>
          <cell r="C123" t="str">
            <v>u</v>
          </cell>
          <cell r="D123">
            <v>1</v>
          </cell>
          <cell r="E123">
            <v>2850</v>
          </cell>
          <cell r="F123">
            <v>2850</v>
          </cell>
        </row>
        <row r="124">
          <cell r="A124" t="str">
            <v>BF04.007</v>
          </cell>
          <cell r="B124" t="str">
            <v>Ducha completa, cromada</v>
          </cell>
          <cell r="C124" t="str">
            <v>u</v>
          </cell>
          <cell r="D124">
            <v>1</v>
          </cell>
          <cell r="E124">
            <v>22</v>
          </cell>
          <cell r="F124">
            <v>22</v>
          </cell>
        </row>
        <row r="125">
          <cell r="A125" t="str">
            <v>BF04.008</v>
          </cell>
          <cell r="B125" t="str">
            <v>Llave angular de 3/8", "Taiwan"</v>
          </cell>
          <cell r="C125" t="str">
            <v>u</v>
          </cell>
          <cell r="D125">
            <v>1</v>
          </cell>
          <cell r="E125">
            <v>18</v>
          </cell>
          <cell r="F125">
            <v>18</v>
          </cell>
        </row>
        <row r="126">
          <cell r="A126" t="str">
            <v>BF04.009</v>
          </cell>
          <cell r="B126" t="str">
            <v>Llave de chorro de 1/2", "Nibco"</v>
          </cell>
          <cell r="C126" t="str">
            <v>u</v>
          </cell>
          <cell r="D126">
            <v>1</v>
          </cell>
          <cell r="E126">
            <v>45</v>
          </cell>
          <cell r="F126">
            <v>45</v>
          </cell>
        </row>
        <row r="127">
          <cell r="A127" t="str">
            <v>BF04.010</v>
          </cell>
          <cell r="B127" t="str">
            <v xml:space="preserve">Llave sencilla cromada, para lavamanos pequeño </v>
          </cell>
          <cell r="C127" t="str">
            <v>u</v>
          </cell>
          <cell r="D127">
            <v>1</v>
          </cell>
          <cell r="E127">
            <v>36</v>
          </cell>
          <cell r="F127">
            <v>36</v>
          </cell>
        </row>
        <row r="128">
          <cell r="A128" t="str">
            <v>BF04.011</v>
          </cell>
          <cell r="B128" t="str">
            <v>Llave cromada, para orinal pequeño</v>
          </cell>
          <cell r="C128" t="str">
            <v>u</v>
          </cell>
          <cell r="D128">
            <v>1</v>
          </cell>
          <cell r="E128">
            <v>85</v>
          </cell>
          <cell r="F128">
            <v>85</v>
          </cell>
        </row>
        <row r="129">
          <cell r="A129" t="str">
            <v>BF04.012</v>
          </cell>
          <cell r="B129" t="str">
            <v>Llave de empotrar de 1/2", cromada</v>
          </cell>
          <cell r="C129" t="str">
            <v>u</v>
          </cell>
          <cell r="D129">
            <v>1</v>
          </cell>
          <cell r="E129">
            <v>91</v>
          </cell>
          <cell r="F129">
            <v>91</v>
          </cell>
        </row>
        <row r="130">
          <cell r="A130" t="str">
            <v>BF04.013</v>
          </cell>
          <cell r="B130" t="str">
            <v>Válvula 3/4" para orinal flúxometro</v>
          </cell>
          <cell r="C130" t="str">
            <v>u</v>
          </cell>
          <cell r="D130">
            <v>1</v>
          </cell>
          <cell r="E130">
            <v>1025</v>
          </cell>
          <cell r="F130">
            <v>1025</v>
          </cell>
        </row>
        <row r="131">
          <cell r="A131" t="str">
            <v>BF04.014</v>
          </cell>
          <cell r="B131" t="str">
            <v>Válvula 1" par orinal flúxometro</v>
          </cell>
          <cell r="C131" t="str">
            <v>u</v>
          </cell>
          <cell r="D131">
            <v>1</v>
          </cell>
          <cell r="E131">
            <v>1065</v>
          </cell>
          <cell r="F131">
            <v>1065</v>
          </cell>
        </row>
        <row r="132">
          <cell r="A132" t="str">
            <v>BF04.015</v>
          </cell>
          <cell r="B132" t="str">
            <v>Tubo flexible con tuerca para lavamanos</v>
          </cell>
          <cell r="C132" t="str">
            <v>u</v>
          </cell>
          <cell r="D132">
            <v>1</v>
          </cell>
          <cell r="E132">
            <v>25</v>
          </cell>
          <cell r="F132">
            <v>25</v>
          </cell>
        </row>
        <row r="133">
          <cell r="A133" t="str">
            <v>BF04.016</v>
          </cell>
          <cell r="B133" t="str">
            <v>Tubo flexible con tuerca para inodoros</v>
          </cell>
          <cell r="C133" t="str">
            <v>u</v>
          </cell>
          <cell r="D133">
            <v>1</v>
          </cell>
          <cell r="E133">
            <v>25</v>
          </cell>
          <cell r="F133">
            <v>25</v>
          </cell>
        </row>
        <row r="134">
          <cell r="A134" t="str">
            <v>BF04.018</v>
          </cell>
          <cell r="B134" t="str">
            <v>Niple 3/8" x 2 1/2", cromado</v>
          </cell>
          <cell r="C134" t="str">
            <v>u</v>
          </cell>
          <cell r="D134">
            <v>1</v>
          </cell>
          <cell r="E134">
            <v>9</v>
          </cell>
          <cell r="F134">
            <v>9</v>
          </cell>
        </row>
        <row r="135">
          <cell r="A135" t="str">
            <v>BF04.019</v>
          </cell>
          <cell r="B135" t="str">
            <v>Junta de Cera</v>
          </cell>
          <cell r="C135" t="str">
            <v>u</v>
          </cell>
          <cell r="D135">
            <v>1</v>
          </cell>
          <cell r="E135">
            <v>8.5</v>
          </cell>
          <cell r="F135">
            <v>8.5</v>
          </cell>
        </row>
        <row r="136">
          <cell r="A136" t="str">
            <v>BF04.020</v>
          </cell>
          <cell r="B136" t="str">
            <v>Arandela Plástica de 3" ó 4", para inodoros</v>
          </cell>
          <cell r="C136" t="str">
            <v>u</v>
          </cell>
          <cell r="D136">
            <v>1</v>
          </cell>
          <cell r="E136">
            <v>28</v>
          </cell>
          <cell r="F136">
            <v>28</v>
          </cell>
        </row>
        <row r="137">
          <cell r="A137" t="str">
            <v>BF04.021</v>
          </cell>
          <cell r="B137" t="str">
            <v>Tornillos para fijar arandela (Juego)</v>
          </cell>
          <cell r="C137" t="str">
            <v>u</v>
          </cell>
          <cell r="D137">
            <v>1</v>
          </cell>
          <cell r="E137">
            <v>2.25</v>
          </cell>
          <cell r="F137">
            <v>2.25</v>
          </cell>
        </row>
        <row r="138">
          <cell r="A138" t="str">
            <v>BF04.022</v>
          </cell>
          <cell r="B138" t="str">
            <v>Palometas fijar lavamanos, en aluminio</v>
          </cell>
          <cell r="C138" t="str">
            <v>par</v>
          </cell>
          <cell r="D138">
            <v>1</v>
          </cell>
          <cell r="E138">
            <v>9</v>
          </cell>
          <cell r="F138">
            <v>9</v>
          </cell>
        </row>
        <row r="139">
          <cell r="A139" t="str">
            <v>BF04.023</v>
          </cell>
          <cell r="B139" t="str">
            <v>Mezcladora para bañera, con desagüe, "PRICE PFISTER USA"</v>
          </cell>
          <cell r="C139" t="str">
            <v>u</v>
          </cell>
          <cell r="D139">
            <v>1</v>
          </cell>
          <cell r="E139">
            <v>975</v>
          </cell>
          <cell r="F139">
            <v>975</v>
          </cell>
        </row>
        <row r="140">
          <cell r="A140" t="str">
            <v>BF04.024</v>
          </cell>
          <cell r="B140" t="str">
            <v>Mezcladora para bidet , "PRICE PFISTER USA", con boquilla</v>
          </cell>
          <cell r="C140" t="str">
            <v>u</v>
          </cell>
          <cell r="D140">
            <v>1</v>
          </cell>
          <cell r="E140">
            <v>1750</v>
          </cell>
          <cell r="F140">
            <v>1750</v>
          </cell>
        </row>
        <row r="141">
          <cell r="A141" t="str">
            <v>BF04.025</v>
          </cell>
          <cell r="B141" t="str">
            <v>Mezcladora para lavamanos "PRICE PFISTER USA" con boquilla</v>
          </cell>
          <cell r="C141" t="str">
            <v>u</v>
          </cell>
          <cell r="D141">
            <v>1</v>
          </cell>
          <cell r="E141">
            <v>675</v>
          </cell>
          <cell r="F141">
            <v>675</v>
          </cell>
        </row>
        <row r="142">
          <cell r="A142" t="str">
            <v>BF04.026</v>
          </cell>
          <cell r="B142" t="str">
            <v>Mezcladora para fregadero "PRICE PFISTER USA", con manguera</v>
          </cell>
          <cell r="C142" t="str">
            <v>u</v>
          </cell>
          <cell r="D142">
            <v>1</v>
          </cell>
          <cell r="E142">
            <v>725</v>
          </cell>
          <cell r="F142">
            <v>725</v>
          </cell>
        </row>
        <row r="143">
          <cell r="A143" t="str">
            <v>BF04.027</v>
          </cell>
          <cell r="B143" t="str">
            <v>Boquilla para lavamanos, automática, cromada, "Sayco"</v>
          </cell>
          <cell r="C143" t="str">
            <v>u</v>
          </cell>
          <cell r="D143">
            <v>1</v>
          </cell>
          <cell r="E143">
            <v>100</v>
          </cell>
          <cell r="F143">
            <v>100</v>
          </cell>
        </row>
        <row r="144">
          <cell r="A144" t="str">
            <v>BF04.028</v>
          </cell>
          <cell r="B144" t="str">
            <v>Boquilla para lavamanos, PVC</v>
          </cell>
          <cell r="C144" t="str">
            <v>u</v>
          </cell>
          <cell r="D144">
            <v>1</v>
          </cell>
          <cell r="E144">
            <v>16</v>
          </cell>
          <cell r="F144">
            <v>16</v>
          </cell>
        </row>
        <row r="145">
          <cell r="A145" t="str">
            <v>BF04.029</v>
          </cell>
          <cell r="B145" t="str">
            <v>Boquilla para fregadero, cromada (c/u)</v>
          </cell>
          <cell r="C145" t="str">
            <v>u</v>
          </cell>
          <cell r="D145">
            <v>1</v>
          </cell>
          <cell r="E145">
            <v>39</v>
          </cell>
          <cell r="F145">
            <v>39</v>
          </cell>
        </row>
        <row r="146">
          <cell r="A146" t="str">
            <v>BF04.030</v>
          </cell>
          <cell r="B146" t="str">
            <v>Boquilla para lavadero, cromada, con tapón</v>
          </cell>
          <cell r="C146" t="str">
            <v>u</v>
          </cell>
          <cell r="D146">
            <v>1</v>
          </cell>
          <cell r="E146">
            <v>22</v>
          </cell>
          <cell r="F146">
            <v>22</v>
          </cell>
        </row>
        <row r="147">
          <cell r="A147" t="str">
            <v>BF04.031</v>
          </cell>
          <cell r="B147" t="str">
            <v>Boquilla para lavadero, PVC, con tapón</v>
          </cell>
          <cell r="C147" t="str">
            <v>u</v>
          </cell>
          <cell r="D147">
            <v>1</v>
          </cell>
          <cell r="E147">
            <v>15.5</v>
          </cell>
          <cell r="F147">
            <v>15.5</v>
          </cell>
        </row>
        <row r="148">
          <cell r="A148" t="str">
            <v>BF04.032</v>
          </cell>
          <cell r="B148" t="str">
            <v>Rejilla 3"x1 1/2",cromada, para piso</v>
          </cell>
          <cell r="C148" t="str">
            <v>u</v>
          </cell>
          <cell r="D148">
            <v>1</v>
          </cell>
          <cell r="E148">
            <v>16.5</v>
          </cell>
          <cell r="F148">
            <v>16.5</v>
          </cell>
        </row>
        <row r="149">
          <cell r="A149" t="str">
            <v>BF04.033</v>
          </cell>
          <cell r="B149" t="str">
            <v>Rejilla 4",aluminio para piso</v>
          </cell>
          <cell r="C149" t="str">
            <v>u</v>
          </cell>
          <cell r="D149">
            <v>1</v>
          </cell>
          <cell r="E149">
            <v>8</v>
          </cell>
          <cell r="F149">
            <v>8</v>
          </cell>
        </row>
        <row r="150">
          <cell r="A150" t="str">
            <v>BF04.034</v>
          </cell>
          <cell r="B150" t="str">
            <v>Sifón lavamanos, 1 1/4", cromado, completo "Nibco"</v>
          </cell>
          <cell r="C150" t="str">
            <v>u</v>
          </cell>
          <cell r="D150">
            <v>1</v>
          </cell>
          <cell r="E150">
            <v>200</v>
          </cell>
          <cell r="F150">
            <v>200</v>
          </cell>
        </row>
        <row r="151">
          <cell r="A151" t="str">
            <v>BF04.035</v>
          </cell>
          <cell r="B151" t="str">
            <v>Sifón lavamanos 1 1/4", PVC</v>
          </cell>
          <cell r="C151" t="str">
            <v>u</v>
          </cell>
          <cell r="D151">
            <v>1</v>
          </cell>
          <cell r="E151">
            <v>25</v>
          </cell>
          <cell r="F151">
            <v>25</v>
          </cell>
        </row>
        <row r="152">
          <cell r="A152" t="str">
            <v>BF04.036</v>
          </cell>
          <cell r="B152" t="str">
            <v>Sifón fregadero 1 1/2", PVC</v>
          </cell>
          <cell r="C152" t="str">
            <v>u</v>
          </cell>
          <cell r="D152">
            <v>1</v>
          </cell>
          <cell r="E152">
            <v>17</v>
          </cell>
          <cell r="F152">
            <v>17</v>
          </cell>
        </row>
        <row r="153">
          <cell r="A153" t="str">
            <v>BF04.037</v>
          </cell>
          <cell r="B153" t="str">
            <v>Desagüe para bañera, PVC</v>
          </cell>
          <cell r="C153" t="str">
            <v>u</v>
          </cell>
          <cell r="D153">
            <v>1</v>
          </cell>
          <cell r="E153">
            <v>175</v>
          </cell>
          <cell r="F153">
            <v>175</v>
          </cell>
        </row>
        <row r="154">
          <cell r="A154" t="str">
            <v>BF04.038</v>
          </cell>
          <cell r="B154" t="str">
            <v>Desagüe doble para fegadero, PVC</v>
          </cell>
          <cell r="C154" t="str">
            <v>u</v>
          </cell>
          <cell r="D154">
            <v>1</v>
          </cell>
          <cell r="E154">
            <v>32</v>
          </cell>
          <cell r="F154">
            <v>32</v>
          </cell>
        </row>
        <row r="155">
          <cell r="A155" t="str">
            <v>BF04.039</v>
          </cell>
          <cell r="B155" t="str">
            <v>Cola extensión lavamanos 1 1/4" x 8", cromada</v>
          </cell>
          <cell r="C155" t="str">
            <v>u</v>
          </cell>
          <cell r="D155">
            <v>1</v>
          </cell>
          <cell r="E155">
            <v>23</v>
          </cell>
          <cell r="F155">
            <v>23</v>
          </cell>
        </row>
        <row r="156">
          <cell r="A156" t="str">
            <v>BF04.040</v>
          </cell>
          <cell r="B156" t="str">
            <v>Cola extensión lavamanos 1 1/2" x 8", cromada</v>
          </cell>
          <cell r="C156" t="str">
            <v>u</v>
          </cell>
          <cell r="D156">
            <v>1</v>
          </cell>
          <cell r="E156">
            <v>25</v>
          </cell>
          <cell r="F156">
            <v>25</v>
          </cell>
        </row>
        <row r="157">
          <cell r="A157" t="str">
            <v>BF04.041</v>
          </cell>
          <cell r="B157" t="str">
            <v>Cola extensión lavamanos 1 1/2" x 8", PVC</v>
          </cell>
          <cell r="C157" t="str">
            <v>u</v>
          </cell>
          <cell r="D157">
            <v>1</v>
          </cell>
          <cell r="E157">
            <v>10.5</v>
          </cell>
          <cell r="F157">
            <v>10.5</v>
          </cell>
        </row>
        <row r="158">
          <cell r="A158" t="str">
            <v>BF04.042</v>
          </cell>
          <cell r="B158" t="str">
            <v>Cubrefalta de 3/8", cromado</v>
          </cell>
          <cell r="C158" t="str">
            <v>u</v>
          </cell>
          <cell r="D158">
            <v>1</v>
          </cell>
          <cell r="E158">
            <v>1.5</v>
          </cell>
          <cell r="F158">
            <v>1.5</v>
          </cell>
        </row>
        <row r="159">
          <cell r="A159" t="str">
            <v>BF04.043</v>
          </cell>
          <cell r="B159" t="str">
            <v>Cubrefalta de 1/2", cromado</v>
          </cell>
          <cell r="C159" t="str">
            <v>u</v>
          </cell>
          <cell r="D159">
            <v>1</v>
          </cell>
          <cell r="E159">
            <v>2.5</v>
          </cell>
          <cell r="F159">
            <v>2.5</v>
          </cell>
        </row>
        <row r="160">
          <cell r="A160" t="str">
            <v>BF04.044</v>
          </cell>
          <cell r="B160" t="str">
            <v>Cubrefalta de 3/4", cromado</v>
          </cell>
          <cell r="C160" t="str">
            <v>u</v>
          </cell>
          <cell r="D160">
            <v>1</v>
          </cell>
          <cell r="E160">
            <v>1.75</v>
          </cell>
          <cell r="F160">
            <v>1.75</v>
          </cell>
        </row>
        <row r="161">
          <cell r="A161" t="str">
            <v>BF04.045</v>
          </cell>
          <cell r="B161" t="str">
            <v>Cepillera cromada corriente</v>
          </cell>
          <cell r="C161" t="str">
            <v>u</v>
          </cell>
          <cell r="D161">
            <v>1</v>
          </cell>
          <cell r="E161">
            <v>18.75</v>
          </cell>
          <cell r="F161">
            <v>18.75</v>
          </cell>
        </row>
        <row r="162">
          <cell r="A162" t="str">
            <v>BF04.046</v>
          </cell>
          <cell r="B162" t="str">
            <v>Gancho cromado doble, corriente</v>
          </cell>
          <cell r="C162" t="str">
            <v>u</v>
          </cell>
          <cell r="D162">
            <v>1</v>
          </cell>
          <cell r="E162">
            <v>12.8</v>
          </cell>
          <cell r="F162">
            <v>12.8</v>
          </cell>
        </row>
        <row r="163">
          <cell r="A163" t="str">
            <v>BF04.047</v>
          </cell>
          <cell r="B163" t="str">
            <v>Jabonera para bañera, con agarradera, cromada, corriente</v>
          </cell>
          <cell r="C163" t="str">
            <v>u</v>
          </cell>
          <cell r="D163">
            <v>1</v>
          </cell>
          <cell r="E163">
            <v>85</v>
          </cell>
          <cell r="F163">
            <v>85</v>
          </cell>
        </row>
        <row r="164">
          <cell r="A164" t="str">
            <v>BF04.048</v>
          </cell>
          <cell r="B164" t="str">
            <v>Jabonera para bañera, sin agarradera, cromada, corriente</v>
          </cell>
          <cell r="C164" t="str">
            <v>u</v>
          </cell>
          <cell r="D164">
            <v>1</v>
          </cell>
          <cell r="E164">
            <v>80</v>
          </cell>
          <cell r="F164">
            <v>80</v>
          </cell>
        </row>
        <row r="165">
          <cell r="A165" t="str">
            <v>BF04.049</v>
          </cell>
          <cell r="B165" t="str">
            <v>Jabonera líquida, cromada, corriente</v>
          </cell>
          <cell r="C165" t="str">
            <v>u</v>
          </cell>
          <cell r="D165">
            <v>1</v>
          </cell>
          <cell r="E165">
            <v>100</v>
          </cell>
          <cell r="F165">
            <v>100</v>
          </cell>
        </row>
        <row r="166">
          <cell r="A166" t="str">
            <v>BF04.050</v>
          </cell>
          <cell r="B166" t="str">
            <v>Papelera empotrada, cromada, corriente</v>
          </cell>
          <cell r="C166" t="str">
            <v>u</v>
          </cell>
          <cell r="D166">
            <v>1</v>
          </cell>
          <cell r="E166">
            <v>99</v>
          </cell>
          <cell r="F166">
            <v>99</v>
          </cell>
        </row>
        <row r="167">
          <cell r="A167" t="str">
            <v>BF04.051</v>
          </cell>
          <cell r="B167" t="str">
            <v>Toallero 24" cromado corriente</v>
          </cell>
          <cell r="C167" t="str">
            <v>u</v>
          </cell>
          <cell r="D167">
            <v>1</v>
          </cell>
          <cell r="E167">
            <v>51</v>
          </cell>
          <cell r="F167">
            <v>51</v>
          </cell>
        </row>
        <row r="168">
          <cell r="A168" t="str">
            <v>BF04.052</v>
          </cell>
          <cell r="B168" t="str">
            <v>Toallero 30" cromado corriente</v>
          </cell>
          <cell r="C168" t="str">
            <v>u</v>
          </cell>
          <cell r="D168">
            <v>1</v>
          </cell>
          <cell r="E168">
            <v>80</v>
          </cell>
          <cell r="F168">
            <v>80</v>
          </cell>
        </row>
        <row r="169">
          <cell r="A169" t="str">
            <v>BF04.053</v>
          </cell>
          <cell r="B169" t="str">
            <v>Toallero 24" acero inoxidable</v>
          </cell>
          <cell r="C169" t="str">
            <v>u</v>
          </cell>
          <cell r="D169">
            <v>1</v>
          </cell>
          <cell r="E169">
            <v>104</v>
          </cell>
          <cell r="F169">
            <v>104</v>
          </cell>
        </row>
        <row r="170">
          <cell r="A170" t="str">
            <v>BF04.054</v>
          </cell>
          <cell r="B170" t="str">
            <v>Toallero 30" acero inoxidable</v>
          </cell>
          <cell r="C170" t="str">
            <v>u</v>
          </cell>
          <cell r="D170">
            <v>1</v>
          </cell>
          <cell r="E170">
            <v>146</v>
          </cell>
          <cell r="F170">
            <v>146</v>
          </cell>
        </row>
        <row r="171">
          <cell r="A171" t="str">
            <v>BL</v>
          </cell>
          <cell r="B171" t="str">
            <v>BLOQUES</v>
          </cell>
          <cell r="D171" t="str">
            <v/>
          </cell>
          <cell r="F171" t="str">
            <v/>
          </cell>
        </row>
        <row r="172">
          <cell r="A172" t="str">
            <v>BL01.</v>
          </cell>
          <cell r="B172" t="str">
            <v>Bloques de Barro</v>
          </cell>
        </row>
        <row r="173">
          <cell r="A173" t="str">
            <v>BL01.001</v>
          </cell>
          <cell r="B173" t="str">
            <v>Bloques de Barro de 4"</v>
          </cell>
          <cell r="C173" t="str">
            <v>u</v>
          </cell>
          <cell r="D173">
            <v>1.08</v>
          </cell>
          <cell r="E173">
            <v>5.94</v>
          </cell>
          <cell r="F173">
            <v>6.42</v>
          </cell>
        </row>
        <row r="174">
          <cell r="A174" t="str">
            <v>BL01.002</v>
          </cell>
          <cell r="B174" t="str">
            <v>Bloques de Barro de 6"</v>
          </cell>
          <cell r="C174" t="str">
            <v>u</v>
          </cell>
          <cell r="D174">
            <v>1.08</v>
          </cell>
          <cell r="E174">
            <v>7.56</v>
          </cell>
          <cell r="F174">
            <v>8.16</v>
          </cell>
        </row>
        <row r="175">
          <cell r="A175" t="str">
            <v>BL01.003</v>
          </cell>
          <cell r="B175" t="str">
            <v>Bloques de Barro de 8"</v>
          </cell>
          <cell r="C175" t="str">
            <v>u</v>
          </cell>
          <cell r="D175">
            <v>1.08</v>
          </cell>
          <cell r="E175">
            <v>10</v>
          </cell>
          <cell r="F175">
            <v>10.8</v>
          </cell>
        </row>
        <row r="176">
          <cell r="A176" t="str">
            <v>BL01.004</v>
          </cell>
          <cell r="B176" t="str">
            <v>Bloques de Barro de 5" (forjados)</v>
          </cell>
          <cell r="C176" t="str">
            <v>u</v>
          </cell>
          <cell r="D176">
            <v>1.08</v>
          </cell>
          <cell r="E176">
            <v>7</v>
          </cell>
          <cell r="F176">
            <v>7.56</v>
          </cell>
        </row>
        <row r="177">
          <cell r="A177" t="str">
            <v>BL02.</v>
          </cell>
          <cell r="B177" t="str">
            <v>Bloques de Cemento</v>
          </cell>
          <cell r="D177" t="str">
            <v/>
          </cell>
          <cell r="F177" t="str">
            <v/>
          </cell>
        </row>
        <row r="178">
          <cell r="A178" t="str">
            <v>BL02.001</v>
          </cell>
          <cell r="B178" t="str">
            <v>Bloque de hormigón 4"</v>
          </cell>
          <cell r="C178" t="str">
            <v>u</v>
          </cell>
          <cell r="D178">
            <v>1.08</v>
          </cell>
          <cell r="E178">
            <v>4.8600000000000003</v>
          </cell>
          <cell r="F178">
            <v>5.25</v>
          </cell>
        </row>
        <row r="179">
          <cell r="A179" t="str">
            <v>BL02.002</v>
          </cell>
          <cell r="B179" t="str">
            <v>Bloque de hormigón 6"</v>
          </cell>
          <cell r="C179" t="str">
            <v>u</v>
          </cell>
          <cell r="D179">
            <v>1.08</v>
          </cell>
          <cell r="E179">
            <v>6.39</v>
          </cell>
          <cell r="F179">
            <v>6.9</v>
          </cell>
        </row>
        <row r="180">
          <cell r="A180" t="str">
            <v>BL02.003</v>
          </cell>
          <cell r="B180" t="str">
            <v>Bloque de hormigón 8"</v>
          </cell>
          <cell r="C180" t="str">
            <v>u</v>
          </cell>
          <cell r="D180">
            <v>1.08</v>
          </cell>
          <cell r="E180">
            <v>8.3699999999999992</v>
          </cell>
          <cell r="F180">
            <v>9.0399999999999991</v>
          </cell>
        </row>
        <row r="181">
          <cell r="A181" t="str">
            <v>BL02.004</v>
          </cell>
          <cell r="B181" t="str">
            <v>Bloque de hormigón 5" para verjas</v>
          </cell>
          <cell r="C181" t="str">
            <v>u</v>
          </cell>
          <cell r="D181">
            <v>1.08</v>
          </cell>
          <cell r="E181">
            <v>5.9</v>
          </cell>
          <cell r="F181">
            <v>6.37</v>
          </cell>
        </row>
        <row r="182">
          <cell r="A182" t="str">
            <v>BL02.005</v>
          </cell>
          <cell r="B182" t="str">
            <v>Bloque de hormigón 10"</v>
          </cell>
          <cell r="C182" t="str">
            <v>u</v>
          </cell>
          <cell r="D182">
            <v>1.08</v>
          </cell>
          <cell r="E182">
            <v>18.8</v>
          </cell>
          <cell r="F182">
            <v>20.3</v>
          </cell>
        </row>
        <row r="183">
          <cell r="A183" t="str">
            <v>BL02.006</v>
          </cell>
          <cell r="B183" t="str">
            <v>Bloque de hormigón 12"</v>
          </cell>
          <cell r="C183" t="str">
            <v>u</v>
          </cell>
          <cell r="D183">
            <v>1.08</v>
          </cell>
          <cell r="E183">
            <v>18.399999999999999</v>
          </cell>
          <cell r="F183">
            <v>19.87</v>
          </cell>
        </row>
        <row r="184">
          <cell r="A184" t="str">
            <v>BL02.007</v>
          </cell>
          <cell r="B184" t="str">
            <v>Bloque Rusticanales de 4", gris</v>
          </cell>
          <cell r="C184" t="str">
            <v>u</v>
          </cell>
          <cell r="D184">
            <v>1.08</v>
          </cell>
          <cell r="E184">
            <v>20.25</v>
          </cell>
          <cell r="F184">
            <v>21.87</v>
          </cell>
        </row>
        <row r="185">
          <cell r="A185" t="str">
            <v>BL02.008</v>
          </cell>
          <cell r="B185" t="str">
            <v>Bloque Rusticanales de 8", gris</v>
          </cell>
          <cell r="C185" t="str">
            <v>u</v>
          </cell>
          <cell r="D185">
            <v>1.08</v>
          </cell>
          <cell r="E185">
            <v>26.95</v>
          </cell>
          <cell r="F185">
            <v>29.11</v>
          </cell>
        </row>
        <row r="186">
          <cell r="A186" t="str">
            <v>BL02.009</v>
          </cell>
          <cell r="B186" t="str">
            <v>Bloque de 6"x8"x8", liso ( 1/2 bloque de 6")</v>
          </cell>
          <cell r="C186" t="str">
            <v>u</v>
          </cell>
          <cell r="D186">
            <v>1.08</v>
          </cell>
          <cell r="E186">
            <v>4.0999999999999996</v>
          </cell>
          <cell r="F186">
            <v>4.43</v>
          </cell>
        </row>
        <row r="187">
          <cell r="A187" t="str">
            <v>BL02.010</v>
          </cell>
          <cell r="B187" t="str">
            <v>Bloque de 8"x8"x8" , liso ( 1/2 bloque de 8")</v>
          </cell>
          <cell r="C187" t="str">
            <v>u</v>
          </cell>
          <cell r="D187">
            <v>1.08</v>
          </cell>
          <cell r="E187">
            <v>5.4</v>
          </cell>
          <cell r="F187">
            <v>5.83</v>
          </cell>
        </row>
        <row r="188">
          <cell r="A188" t="str">
            <v>BL02.011</v>
          </cell>
          <cell r="B188" t="str">
            <v>Bloque ornamental 8"x8"x16", gris (TICARUST)</v>
          </cell>
          <cell r="C188" t="str">
            <v>u</v>
          </cell>
          <cell r="D188">
            <v>1.08</v>
          </cell>
          <cell r="E188">
            <v>17.149999999999999</v>
          </cell>
          <cell r="F188">
            <v>18.52</v>
          </cell>
        </row>
        <row r="189">
          <cell r="A189" t="str">
            <v>BL02.012</v>
          </cell>
          <cell r="B189" t="str">
            <v>Bloque calado 6", tipo persiana</v>
          </cell>
          <cell r="C189" t="str">
            <v>u</v>
          </cell>
          <cell r="D189">
            <v>1.08</v>
          </cell>
          <cell r="E189">
            <v>8</v>
          </cell>
          <cell r="F189">
            <v>8.64</v>
          </cell>
        </row>
        <row r="190">
          <cell r="A190" t="str">
            <v>BL02.013</v>
          </cell>
          <cell r="B190" t="str">
            <v>Acarreo bloque de hormigón 4"</v>
          </cell>
          <cell r="C190" t="str">
            <v>u</v>
          </cell>
          <cell r="D190">
            <v>1.08</v>
          </cell>
          <cell r="E190">
            <v>0.52</v>
          </cell>
          <cell r="F190">
            <v>0.56000000000000005</v>
          </cell>
        </row>
        <row r="191">
          <cell r="A191" t="str">
            <v>BL02.014</v>
          </cell>
          <cell r="B191" t="str">
            <v>Acarreo bloque de hormigón 5", para verjas</v>
          </cell>
          <cell r="C191" t="str">
            <v>u</v>
          </cell>
          <cell r="D191">
            <v>1.08</v>
          </cell>
          <cell r="E191">
            <v>0.55000000000000004</v>
          </cell>
          <cell r="F191">
            <v>0.59</v>
          </cell>
        </row>
        <row r="192">
          <cell r="A192" t="str">
            <v>BL02.015</v>
          </cell>
          <cell r="B192" t="str">
            <v>Acarreo bloque de hormigón 6"</v>
          </cell>
          <cell r="C192" t="str">
            <v>u</v>
          </cell>
          <cell r="D192">
            <v>1.08</v>
          </cell>
          <cell r="E192">
            <v>0.56000000000000005</v>
          </cell>
          <cell r="F192">
            <v>0.6</v>
          </cell>
        </row>
        <row r="193">
          <cell r="A193" t="str">
            <v>BL02.016</v>
          </cell>
          <cell r="B193" t="str">
            <v>Acarreo bloque de hormigón 8"</v>
          </cell>
          <cell r="C193" t="str">
            <v>u</v>
          </cell>
          <cell r="D193">
            <v>1.08</v>
          </cell>
          <cell r="E193">
            <v>0.63</v>
          </cell>
          <cell r="F193">
            <v>0.68</v>
          </cell>
        </row>
        <row r="194">
          <cell r="A194" t="str">
            <v>BL02.017</v>
          </cell>
          <cell r="B194" t="str">
            <v>Acarreo bloque de hormigón 10"</v>
          </cell>
          <cell r="C194" t="str">
            <v>u</v>
          </cell>
          <cell r="D194">
            <v>1.08</v>
          </cell>
          <cell r="E194">
            <v>1</v>
          </cell>
          <cell r="F194">
            <v>1.08</v>
          </cell>
        </row>
        <row r="195">
          <cell r="A195" t="str">
            <v>BL02.018</v>
          </cell>
          <cell r="B195" t="str">
            <v>Acarreo bloque de hormigón 12"</v>
          </cell>
          <cell r="C195" t="str">
            <v>u</v>
          </cell>
          <cell r="D195">
            <v>1.08</v>
          </cell>
          <cell r="E195">
            <v>1.19</v>
          </cell>
          <cell r="F195">
            <v>1.29</v>
          </cell>
        </row>
        <row r="196">
          <cell r="A196" t="str">
            <v>BL02.019</v>
          </cell>
          <cell r="B196" t="str">
            <v>Acarreo Bloque Rusticanales de 4", gris</v>
          </cell>
          <cell r="C196" t="str">
            <v>u</v>
          </cell>
          <cell r="D196">
            <v>1.08</v>
          </cell>
          <cell r="E196">
            <v>0.56999999999999995</v>
          </cell>
          <cell r="F196">
            <v>0.62</v>
          </cell>
        </row>
        <row r="197">
          <cell r="A197" t="str">
            <v>BL02.020</v>
          </cell>
          <cell r="B197" t="str">
            <v>Acarreo Bloque Rusticanales de 8", gris</v>
          </cell>
          <cell r="C197" t="str">
            <v>u</v>
          </cell>
          <cell r="D197">
            <v>1.08</v>
          </cell>
          <cell r="E197">
            <v>0.78</v>
          </cell>
          <cell r="F197">
            <v>0.84</v>
          </cell>
        </row>
        <row r="198">
          <cell r="A198" t="str">
            <v>BL02.021</v>
          </cell>
          <cell r="B198" t="str">
            <v>Acarreo Bloque de 6"x8"x8", liso ( 1/2 Acarreo Bloque de 6")</v>
          </cell>
          <cell r="C198" t="str">
            <v>u</v>
          </cell>
          <cell r="D198">
            <v>1.08</v>
          </cell>
          <cell r="E198">
            <v>0.3</v>
          </cell>
          <cell r="F198">
            <v>0.32</v>
          </cell>
        </row>
        <row r="199">
          <cell r="A199" t="str">
            <v>BL02.022</v>
          </cell>
          <cell r="B199" t="str">
            <v>Acarreo Bloque de 8"x8"x8" , liso ( 1/2 Acarreo Bloque de 8")</v>
          </cell>
          <cell r="C199" t="str">
            <v>u</v>
          </cell>
          <cell r="D199">
            <v>1.08</v>
          </cell>
          <cell r="E199">
            <v>0.34</v>
          </cell>
          <cell r="F199">
            <v>0.37</v>
          </cell>
        </row>
        <row r="200">
          <cell r="A200" t="str">
            <v>BL02.023</v>
          </cell>
          <cell r="B200" t="str">
            <v>Acarreo Bloque ornamental 8"x8"x16", gris (TICARUST)</v>
          </cell>
          <cell r="C200" t="str">
            <v>u</v>
          </cell>
          <cell r="D200">
            <v>1.08</v>
          </cell>
          <cell r="E200">
            <v>0.53</v>
          </cell>
          <cell r="F200">
            <v>0.56999999999999995</v>
          </cell>
        </row>
        <row r="201">
          <cell r="A201" t="str">
            <v>BL02.024</v>
          </cell>
          <cell r="B201" t="str">
            <v>Acarreo Bloque calado 6", tipo persiana</v>
          </cell>
          <cell r="C201" t="str">
            <v>u</v>
          </cell>
          <cell r="D201">
            <v>1.08</v>
          </cell>
          <cell r="E201">
            <v>0.53</v>
          </cell>
          <cell r="F201">
            <v>0.56999999999999995</v>
          </cell>
        </row>
        <row r="202">
          <cell r="A202" t="str">
            <v>BL99.001</v>
          </cell>
          <cell r="B202" t="str">
            <v>Bloques de Cristal</v>
          </cell>
          <cell r="C202" t="str">
            <v>u</v>
          </cell>
          <cell r="D202">
            <v>1.08</v>
          </cell>
          <cell r="E202">
            <v>80</v>
          </cell>
          <cell r="F202">
            <v>86.4</v>
          </cell>
        </row>
        <row r="203">
          <cell r="A203" t="str">
            <v>BL99.011</v>
          </cell>
          <cell r="B203" t="str">
            <v>Acarreo de Bloques de Cristal</v>
          </cell>
          <cell r="C203" t="str">
            <v>u</v>
          </cell>
          <cell r="D203">
            <v>1.08</v>
          </cell>
          <cell r="E203">
            <v>4</v>
          </cell>
          <cell r="F203">
            <v>4.32</v>
          </cell>
        </row>
        <row r="204">
          <cell r="A204" t="str">
            <v>BO</v>
          </cell>
          <cell r="B204" t="str">
            <v>BOMBA DE AGUA PARA CISTERNAS</v>
          </cell>
          <cell r="D204" t="str">
            <v/>
          </cell>
          <cell r="F204" t="str">
            <v/>
          </cell>
        </row>
        <row r="205">
          <cell r="A205" t="str">
            <v>BO01.002</v>
          </cell>
          <cell r="B205" t="str">
            <v>Bomba de 3/4 H.P., sin tanque</v>
          </cell>
          <cell r="C205" t="str">
            <v>u</v>
          </cell>
          <cell r="D205">
            <v>1</v>
          </cell>
          <cell r="E205">
            <v>2500</v>
          </cell>
          <cell r="F205">
            <v>2500</v>
          </cell>
        </row>
        <row r="206">
          <cell r="A206" t="str">
            <v>BO01.008</v>
          </cell>
          <cell r="B206" t="str">
            <v>Tanque hidroneumático de 42 gls, criollo</v>
          </cell>
          <cell r="C206" t="str">
            <v>u</v>
          </cell>
          <cell r="D206">
            <v>1</v>
          </cell>
          <cell r="E206">
            <v>1000</v>
          </cell>
          <cell r="F206">
            <v>1000</v>
          </cell>
        </row>
        <row r="207">
          <cell r="A207" t="str">
            <v>CC</v>
          </cell>
          <cell r="B207" t="str">
            <v>CEMENTOS Y CALES</v>
          </cell>
          <cell r="D207" t="str">
            <v/>
          </cell>
          <cell r="F207" t="str">
            <v/>
          </cell>
        </row>
        <row r="208">
          <cell r="A208" t="str">
            <v>CC01.001</v>
          </cell>
          <cell r="B208" t="str">
            <v>Cal Pomier (50 lbs)</v>
          </cell>
          <cell r="C208" t="str">
            <v>fda</v>
          </cell>
          <cell r="D208">
            <v>1</v>
          </cell>
          <cell r="E208">
            <v>59</v>
          </cell>
          <cell r="F208">
            <v>59</v>
          </cell>
        </row>
        <row r="209">
          <cell r="A209" t="str">
            <v>CC01.002</v>
          </cell>
          <cell r="B209" t="str">
            <v>Cemento Blanco (90 lbs)</v>
          </cell>
          <cell r="C209" t="str">
            <v>fda</v>
          </cell>
          <cell r="D209">
            <v>1</v>
          </cell>
          <cell r="E209">
            <v>180</v>
          </cell>
          <cell r="F209">
            <v>180</v>
          </cell>
        </row>
        <row r="210">
          <cell r="A210" t="str">
            <v>CC01.003</v>
          </cell>
          <cell r="B210" t="str">
            <v>Cemento Gris ("Portland")</v>
          </cell>
          <cell r="C210" t="str">
            <v>fda</v>
          </cell>
          <cell r="D210">
            <v>1</v>
          </cell>
          <cell r="E210">
            <v>69</v>
          </cell>
          <cell r="F210">
            <v>69</v>
          </cell>
        </row>
        <row r="211">
          <cell r="A211" t="str">
            <v>CC02.001</v>
          </cell>
          <cell r="B211" t="str">
            <v>Cemento para Grouting Expansivo</v>
          </cell>
          <cell r="C211" t="str">
            <v>fda</v>
          </cell>
          <cell r="D211">
            <v>1</v>
          </cell>
          <cell r="E211">
            <v>500</v>
          </cell>
          <cell r="F211">
            <v>500</v>
          </cell>
        </row>
        <row r="212">
          <cell r="A212" t="str">
            <v>CC02.002</v>
          </cell>
          <cell r="B212" t="str">
            <v>Cemento para Grouting Portland</v>
          </cell>
          <cell r="C212" t="str">
            <v>fda</v>
          </cell>
          <cell r="D212">
            <v>1</v>
          </cell>
          <cell r="E212">
            <v>67</v>
          </cell>
          <cell r="F212">
            <v>67</v>
          </cell>
        </row>
        <row r="213">
          <cell r="A213" t="str">
            <v>CC02.003</v>
          </cell>
          <cell r="B213" t="str">
            <v>Supracure</v>
          </cell>
          <cell r="C213" t="str">
            <v>gl</v>
          </cell>
          <cell r="D213">
            <v>1</v>
          </cell>
          <cell r="E213">
            <v>97.2</v>
          </cell>
          <cell r="F213">
            <v>97.2</v>
          </cell>
        </row>
        <row r="214">
          <cell r="A214" t="str">
            <v>CC02.004</v>
          </cell>
          <cell r="B214" t="str">
            <v>Superplastificante</v>
          </cell>
          <cell r="C214" t="str">
            <v>gl</v>
          </cell>
          <cell r="D214">
            <v>1</v>
          </cell>
          <cell r="E214">
            <v>91.8</v>
          </cell>
          <cell r="F214">
            <v>91.8</v>
          </cell>
        </row>
        <row r="218">
          <cell r="A218" t="str">
            <v>CE</v>
          </cell>
          <cell r="B218" t="str">
            <v>CERAMICAS</v>
          </cell>
          <cell r="D218" t="str">
            <v/>
          </cell>
          <cell r="F218" t="str">
            <v/>
          </cell>
        </row>
        <row r="219">
          <cell r="A219" t="str">
            <v>CE01.001</v>
          </cell>
          <cell r="B219" t="str">
            <v>Cerámica Criolla 15x15, monocolor</v>
          </cell>
          <cell r="C219" t="str">
            <v>m2</v>
          </cell>
          <cell r="D219">
            <v>1</v>
          </cell>
          <cell r="E219">
            <v>175</v>
          </cell>
          <cell r="F219">
            <v>175</v>
          </cell>
        </row>
        <row r="220">
          <cell r="A220" t="str">
            <v>CE01.002</v>
          </cell>
          <cell r="B220" t="str">
            <v>Cerámica Criolla 15x15, blanca</v>
          </cell>
          <cell r="C220" t="str">
            <v>m2</v>
          </cell>
          <cell r="D220">
            <v>1</v>
          </cell>
          <cell r="E220">
            <v>175</v>
          </cell>
          <cell r="F220">
            <v>175</v>
          </cell>
        </row>
        <row r="221">
          <cell r="A221" t="str">
            <v>CE01.010</v>
          </cell>
          <cell r="B221" t="str">
            <v>Cerámica Importada (Carabela). Costo Medio</v>
          </cell>
          <cell r="C221" t="str">
            <v>m2</v>
          </cell>
          <cell r="D221">
            <v>1</v>
          </cell>
          <cell r="E221">
            <v>250</v>
          </cell>
          <cell r="F221">
            <v>250</v>
          </cell>
        </row>
        <row r="222">
          <cell r="A222" t="str">
            <v>CE01.011</v>
          </cell>
          <cell r="B222" t="str">
            <v>Corte de Chazos</v>
          </cell>
          <cell r="C222" t="str">
            <v>u</v>
          </cell>
          <cell r="D222">
            <v>1</v>
          </cell>
          <cell r="E222">
            <v>2.6</v>
          </cell>
          <cell r="F222">
            <v>2.6</v>
          </cell>
        </row>
        <row r="223">
          <cell r="A223" t="str">
            <v>CE01.012</v>
          </cell>
          <cell r="B223" t="str">
            <v>Estopa</v>
          </cell>
          <cell r="C223" t="str">
            <v>lb</v>
          </cell>
          <cell r="D223">
            <v>1</v>
          </cell>
          <cell r="E223">
            <v>12</v>
          </cell>
          <cell r="F223">
            <v>12</v>
          </cell>
        </row>
        <row r="224">
          <cell r="A224" t="str">
            <v>CE01.021</v>
          </cell>
          <cell r="B224" t="str">
            <v>Zócalos 8x30 Cerámica Importada (Carabela), Costo medio</v>
          </cell>
          <cell r="C224" t="str">
            <v>u</v>
          </cell>
          <cell r="D224">
            <v>1</v>
          </cell>
          <cell r="E224">
            <v>12</v>
          </cell>
          <cell r="F224">
            <v>12</v>
          </cell>
        </row>
        <row r="225">
          <cell r="A225" t="str">
            <v>CJ</v>
          </cell>
          <cell r="B225" t="str">
            <v>CERRAJERIA</v>
          </cell>
          <cell r="D225" t="str">
            <v/>
          </cell>
          <cell r="F225" t="str">
            <v/>
          </cell>
        </row>
        <row r="226">
          <cell r="A226" t="str">
            <v>CJ01.001</v>
          </cell>
          <cell r="B226" t="str">
            <v>Llavín corriente, doble puño con llave y seguro</v>
          </cell>
          <cell r="C226" t="str">
            <v>u</v>
          </cell>
          <cell r="D226">
            <v>1</v>
          </cell>
          <cell r="E226">
            <v>125</v>
          </cell>
          <cell r="F226">
            <v>125</v>
          </cell>
        </row>
        <row r="227">
          <cell r="A227" t="str">
            <v>CJ01.002</v>
          </cell>
          <cell r="B227" t="str">
            <v>Llavín de Calidad, doble puño con llave y seguro</v>
          </cell>
          <cell r="C227" t="str">
            <v>u</v>
          </cell>
          <cell r="D227">
            <v>1</v>
          </cell>
          <cell r="E227">
            <v>425</v>
          </cell>
          <cell r="F227">
            <v>425</v>
          </cell>
        </row>
        <row r="228">
          <cell r="A228" t="str">
            <v>CJ01.003</v>
          </cell>
          <cell r="B228" t="str">
            <v>Bisagras STANLEY 3 1/2" x 3 1/2" doradas</v>
          </cell>
          <cell r="C228" t="str">
            <v>par</v>
          </cell>
          <cell r="D228">
            <v>1</v>
          </cell>
          <cell r="E228">
            <v>44</v>
          </cell>
          <cell r="F228">
            <v>44</v>
          </cell>
        </row>
        <row r="229">
          <cell r="A229" t="str">
            <v>CJ01.004</v>
          </cell>
          <cell r="B229" t="str">
            <v>Bisagras VAIVEN de piso, americana</v>
          </cell>
          <cell r="C229" t="str">
            <v>ud</v>
          </cell>
          <cell r="D229">
            <v>1</v>
          </cell>
          <cell r="E229">
            <v>480</v>
          </cell>
          <cell r="F229">
            <v>480</v>
          </cell>
        </row>
        <row r="230">
          <cell r="A230" t="str">
            <v>CJ01.007</v>
          </cell>
          <cell r="B230" t="str">
            <v>Tornillos de 3" x 14</v>
          </cell>
          <cell r="C230" t="str">
            <v>u</v>
          </cell>
          <cell r="D230">
            <v>1</v>
          </cell>
          <cell r="E230">
            <v>1.95</v>
          </cell>
          <cell r="F230">
            <v>1.95</v>
          </cell>
        </row>
        <row r="231">
          <cell r="A231" t="str">
            <v>CJ01.008</v>
          </cell>
          <cell r="B231" t="str">
            <v>Tarugos plásticos de 3/8" x 2"</v>
          </cell>
          <cell r="C231" t="str">
            <v>u</v>
          </cell>
          <cell r="D231">
            <v>1</v>
          </cell>
          <cell r="E231">
            <v>0.6</v>
          </cell>
          <cell r="F231">
            <v>0.6</v>
          </cell>
        </row>
        <row r="232">
          <cell r="A232" t="str">
            <v>EB</v>
          </cell>
          <cell r="B232" t="str">
            <v>EBANISTERIA</v>
          </cell>
          <cell r="D232" t="str">
            <v/>
          </cell>
          <cell r="F232" t="str">
            <v/>
          </cell>
        </row>
        <row r="233">
          <cell r="A233" t="str">
            <v>EB01.001</v>
          </cell>
          <cell r="B233" t="str">
            <v>Marco de pino en 2" x 4"</v>
          </cell>
          <cell r="C233" t="str">
            <v>p</v>
          </cell>
          <cell r="D233">
            <v>1</v>
          </cell>
          <cell r="E233">
            <v>17.5</v>
          </cell>
          <cell r="F233">
            <v>17.5</v>
          </cell>
        </row>
        <row r="234">
          <cell r="A234" t="str">
            <v>EB01.002</v>
          </cell>
          <cell r="B234" t="str">
            <v>Marco de caoba en 2" x 4"</v>
          </cell>
          <cell r="C234" t="str">
            <v>p</v>
          </cell>
          <cell r="D234">
            <v>1</v>
          </cell>
          <cell r="E234">
            <v>62.5</v>
          </cell>
          <cell r="F234">
            <v>62.5</v>
          </cell>
        </row>
        <row r="235">
          <cell r="A235" t="str">
            <v>EB01.003</v>
          </cell>
          <cell r="B235" t="str">
            <v>Puerta en Plywood 3/16"</v>
          </cell>
          <cell r="C235" t="str">
            <v>p2</v>
          </cell>
          <cell r="D235">
            <v>1</v>
          </cell>
          <cell r="E235">
            <v>35</v>
          </cell>
          <cell r="F235">
            <v>35</v>
          </cell>
        </row>
        <row r="236">
          <cell r="A236" t="str">
            <v>EB01.004</v>
          </cell>
          <cell r="B236" t="str">
            <v>Puerta panelada en Pino</v>
          </cell>
          <cell r="C236" t="str">
            <v>p2</v>
          </cell>
          <cell r="D236">
            <v>1</v>
          </cell>
          <cell r="E236">
            <v>68</v>
          </cell>
          <cell r="F236">
            <v>68</v>
          </cell>
        </row>
        <row r="237">
          <cell r="A237" t="str">
            <v>EB01.005</v>
          </cell>
          <cell r="B237" t="str">
            <v>Puerta panelada en Caoba</v>
          </cell>
          <cell r="C237" t="str">
            <v>p2</v>
          </cell>
          <cell r="D237">
            <v>1</v>
          </cell>
          <cell r="E237">
            <v>180</v>
          </cell>
          <cell r="F237">
            <v>180</v>
          </cell>
        </row>
        <row r="238">
          <cell r="A238" t="str">
            <v>EB01.006</v>
          </cell>
          <cell r="B238" t="str">
            <v>Puerta panelada especial en Caoba (Para Puerta Principal)</v>
          </cell>
          <cell r="C238" t="str">
            <v>p3</v>
          </cell>
          <cell r="D238">
            <v>1</v>
          </cell>
          <cell r="E238">
            <v>250</v>
          </cell>
          <cell r="F238">
            <v>250</v>
          </cell>
        </row>
        <row r="239">
          <cell r="A239" t="str">
            <v>EB01.007</v>
          </cell>
          <cell r="B239" t="str">
            <v>Gabinete de piso en Pino</v>
          </cell>
          <cell r="C239" t="str">
            <v>p</v>
          </cell>
          <cell r="D239">
            <v>1</v>
          </cell>
          <cell r="E239">
            <v>650</v>
          </cell>
          <cell r="F239">
            <v>650</v>
          </cell>
        </row>
        <row r="240">
          <cell r="A240" t="str">
            <v>EB01.008</v>
          </cell>
          <cell r="B240" t="str">
            <v>Gabinete de pared en Pino</v>
          </cell>
          <cell r="C240" t="str">
            <v>p</v>
          </cell>
          <cell r="D240">
            <v>1</v>
          </cell>
          <cell r="E240">
            <v>550</v>
          </cell>
          <cell r="F240">
            <v>550</v>
          </cell>
        </row>
        <row r="241">
          <cell r="A241" t="str">
            <v>EB01.016</v>
          </cell>
          <cell r="B241" t="str">
            <v>Montura puertas (incluye marco y llavín)</v>
          </cell>
          <cell r="C241" t="str">
            <v>u</v>
          </cell>
          <cell r="D241">
            <v>1</v>
          </cell>
          <cell r="E241">
            <v>250</v>
          </cell>
          <cell r="F241">
            <v>250</v>
          </cell>
        </row>
        <row r="242">
          <cell r="A242" t="str">
            <v>EB01.017</v>
          </cell>
          <cell r="B242" t="str">
            <v>Aplicación laca todo costo (por puerta)</v>
          </cell>
          <cell r="C242" t="str">
            <v>u</v>
          </cell>
          <cell r="D242">
            <v>1</v>
          </cell>
          <cell r="E242">
            <v>500</v>
          </cell>
          <cell r="F242">
            <v>500</v>
          </cell>
        </row>
        <row r="243">
          <cell r="A243" t="str">
            <v>EB02.001</v>
          </cell>
          <cell r="B243" t="str">
            <v>Tope de Marmolite "Alpha"</v>
          </cell>
          <cell r="C243" t="str">
            <v>p2</v>
          </cell>
          <cell r="D243">
            <v>1</v>
          </cell>
          <cell r="E243">
            <v>85</v>
          </cell>
          <cell r="F243">
            <v>85</v>
          </cell>
        </row>
        <row r="244">
          <cell r="A244" t="str">
            <v>EB02.002</v>
          </cell>
          <cell r="B244" t="str">
            <v>Tope de Marmolite Natural.  Incluye Instalación.</v>
          </cell>
          <cell r="C244" t="str">
            <v>p2</v>
          </cell>
          <cell r="D244">
            <v>1</v>
          </cell>
          <cell r="E244">
            <v>85</v>
          </cell>
          <cell r="F244">
            <v>85</v>
          </cell>
        </row>
        <row r="245">
          <cell r="A245" t="str">
            <v>EB02.003</v>
          </cell>
          <cell r="B245" t="str">
            <v>Tope de Marmolite Color.  Incluye Instalación.</v>
          </cell>
          <cell r="C245" t="str">
            <v>p2</v>
          </cell>
          <cell r="D245">
            <v>1</v>
          </cell>
          <cell r="E245">
            <v>120</v>
          </cell>
          <cell r="F245">
            <v>120</v>
          </cell>
        </row>
        <row r="246">
          <cell r="A246" t="str">
            <v>EB02.004</v>
          </cell>
          <cell r="B246" t="str">
            <v>Tope de Marmolite - Granitop.  Incluye Instalación.</v>
          </cell>
          <cell r="C246" t="str">
            <v>p2</v>
          </cell>
          <cell r="D246">
            <v>1.08</v>
          </cell>
          <cell r="E246">
            <v>150</v>
          </cell>
          <cell r="F246">
            <v>162</v>
          </cell>
        </row>
        <row r="247">
          <cell r="A247" t="str">
            <v>EL</v>
          </cell>
          <cell r="B247" t="str">
            <v>ELECTRICIDAD</v>
          </cell>
          <cell r="D247" t="str">
            <v/>
          </cell>
          <cell r="F247" t="str">
            <v/>
          </cell>
        </row>
        <row r="248">
          <cell r="A248" t="str">
            <v>EL01.001</v>
          </cell>
          <cell r="B248" t="str">
            <v>Caja rectangular 2x4 de 1/2", americana</v>
          </cell>
          <cell r="C248" t="str">
            <v>u</v>
          </cell>
          <cell r="D248">
            <v>1</v>
          </cell>
          <cell r="E248">
            <v>7.95</v>
          </cell>
          <cell r="F248">
            <v>7.95</v>
          </cell>
        </row>
        <row r="249">
          <cell r="A249" t="str">
            <v>EL01.002</v>
          </cell>
          <cell r="B249" t="str">
            <v>Caja rectangular 2x4 de 3/4", americana</v>
          </cell>
          <cell r="C249" t="str">
            <v>u</v>
          </cell>
          <cell r="D249">
            <v>1</v>
          </cell>
          <cell r="E249">
            <v>8</v>
          </cell>
          <cell r="F249">
            <v>8</v>
          </cell>
        </row>
        <row r="250">
          <cell r="A250" t="str">
            <v>EL01.003</v>
          </cell>
          <cell r="B250" t="str">
            <v>Caja octagonal de 1/2", americana</v>
          </cell>
          <cell r="C250" t="str">
            <v>u</v>
          </cell>
          <cell r="D250">
            <v>1</v>
          </cell>
          <cell r="E250">
            <v>8.9499999999999993</v>
          </cell>
          <cell r="F250">
            <v>8.9499999999999993</v>
          </cell>
        </row>
        <row r="251">
          <cell r="A251" t="str">
            <v>EL01.004</v>
          </cell>
          <cell r="B251" t="str">
            <v>Caja octagonal de 3/4", americana</v>
          </cell>
          <cell r="C251" t="str">
            <v>u</v>
          </cell>
          <cell r="D251">
            <v>1</v>
          </cell>
          <cell r="E251">
            <v>8.9499999999999993</v>
          </cell>
          <cell r="F251">
            <v>8.9499999999999993</v>
          </cell>
        </row>
        <row r="252">
          <cell r="A252" t="str">
            <v>EL01.005</v>
          </cell>
          <cell r="B252" t="str">
            <v>Roseta porcelana americana</v>
          </cell>
          <cell r="C252" t="str">
            <v>u</v>
          </cell>
          <cell r="D252">
            <v>1</v>
          </cell>
          <cell r="E252">
            <v>18</v>
          </cell>
          <cell r="F252">
            <v>18</v>
          </cell>
        </row>
        <row r="253">
          <cell r="A253" t="str">
            <v>EL01.006</v>
          </cell>
          <cell r="B253" t="str">
            <v>Tubo 1/2" x 10', PVC</v>
          </cell>
          <cell r="C253" t="str">
            <v>u</v>
          </cell>
          <cell r="D253">
            <v>1</v>
          </cell>
          <cell r="E253">
            <v>6.95</v>
          </cell>
          <cell r="F253">
            <v>6.95</v>
          </cell>
        </row>
        <row r="254">
          <cell r="A254" t="str">
            <v>EL01.007</v>
          </cell>
          <cell r="B254" t="str">
            <v>Tubo 3/4" x 10', PVC</v>
          </cell>
          <cell r="C254" t="str">
            <v>u</v>
          </cell>
          <cell r="D254">
            <v>1</v>
          </cell>
          <cell r="E254">
            <v>10.95</v>
          </cell>
          <cell r="F254">
            <v>10.95</v>
          </cell>
        </row>
        <row r="255">
          <cell r="A255" t="str">
            <v>EL01.008</v>
          </cell>
          <cell r="B255" t="str">
            <v>Tubo 1" x 10', PVC</v>
          </cell>
          <cell r="C255" t="str">
            <v>u</v>
          </cell>
          <cell r="D255">
            <v>1</v>
          </cell>
          <cell r="E255">
            <v>17</v>
          </cell>
          <cell r="F255">
            <v>17</v>
          </cell>
        </row>
        <row r="256">
          <cell r="A256" t="str">
            <v>EL01.009</v>
          </cell>
          <cell r="B256" t="str">
            <v>Tubo 1 1/2" x 10', PVC</v>
          </cell>
          <cell r="C256" t="str">
            <v>u</v>
          </cell>
          <cell r="D256">
            <v>1</v>
          </cell>
          <cell r="E256">
            <v>20</v>
          </cell>
          <cell r="F256">
            <v>20</v>
          </cell>
        </row>
        <row r="257">
          <cell r="A257" t="str">
            <v>EL01.010</v>
          </cell>
          <cell r="B257" t="str">
            <v>Tubo 2" x 10', PVC</v>
          </cell>
          <cell r="C257" t="str">
            <v>u</v>
          </cell>
          <cell r="D257">
            <v>1</v>
          </cell>
          <cell r="E257">
            <v>23</v>
          </cell>
          <cell r="F257">
            <v>23</v>
          </cell>
        </row>
        <row r="258">
          <cell r="A258" t="str">
            <v>EL01.011</v>
          </cell>
          <cell r="B258" t="str">
            <v>Codo PVC Eléctrico de 1/2"</v>
          </cell>
          <cell r="C258" t="str">
            <v>u</v>
          </cell>
          <cell r="D258">
            <v>1</v>
          </cell>
          <cell r="E258">
            <v>6.95</v>
          </cell>
          <cell r="F258">
            <v>6.95</v>
          </cell>
        </row>
        <row r="259">
          <cell r="A259" t="str">
            <v>EL01.012</v>
          </cell>
          <cell r="B259" t="str">
            <v>Codo PVC Eléctrico de 3/4"</v>
          </cell>
          <cell r="C259" t="str">
            <v>u</v>
          </cell>
          <cell r="D259">
            <v>1</v>
          </cell>
          <cell r="E259">
            <v>10.95</v>
          </cell>
          <cell r="F259">
            <v>10.95</v>
          </cell>
        </row>
        <row r="260">
          <cell r="A260" t="str">
            <v>EL01.013</v>
          </cell>
          <cell r="B260" t="str">
            <v>Alambre Duplo # 18, St.</v>
          </cell>
          <cell r="C260" t="str">
            <v>p</v>
          </cell>
          <cell r="D260">
            <v>1</v>
          </cell>
          <cell r="E260">
            <v>0.86</v>
          </cell>
          <cell r="F260">
            <v>0.86</v>
          </cell>
        </row>
        <row r="261">
          <cell r="A261" t="str">
            <v>EL01.014</v>
          </cell>
          <cell r="B261" t="str">
            <v>Alambre THW # 14, St.</v>
          </cell>
          <cell r="C261" t="str">
            <v>p</v>
          </cell>
          <cell r="D261">
            <v>1</v>
          </cell>
          <cell r="E261">
            <v>0.69</v>
          </cell>
          <cell r="F261">
            <v>0.69</v>
          </cell>
        </row>
        <row r="262">
          <cell r="A262" t="str">
            <v>EL01.015</v>
          </cell>
          <cell r="B262" t="str">
            <v>Alambre THW # 12, St.</v>
          </cell>
          <cell r="C262" t="str">
            <v>p</v>
          </cell>
          <cell r="D262">
            <v>1</v>
          </cell>
          <cell r="E262">
            <v>0.93</v>
          </cell>
          <cell r="F262">
            <v>0.93</v>
          </cell>
        </row>
        <row r="263">
          <cell r="A263" t="str">
            <v>EL01.016</v>
          </cell>
          <cell r="B263" t="str">
            <v>Alambre THW # 10, St.</v>
          </cell>
          <cell r="C263" t="str">
            <v>p</v>
          </cell>
          <cell r="D263">
            <v>1</v>
          </cell>
          <cell r="E263">
            <v>1.5</v>
          </cell>
          <cell r="F263">
            <v>1.5</v>
          </cell>
        </row>
        <row r="264">
          <cell r="A264" t="str">
            <v>EL01.017</v>
          </cell>
          <cell r="B264" t="str">
            <v>Alambre THW # 8, St.</v>
          </cell>
          <cell r="C264" t="str">
            <v>p</v>
          </cell>
          <cell r="D264">
            <v>1</v>
          </cell>
          <cell r="E264">
            <v>2.77</v>
          </cell>
          <cell r="F264">
            <v>2.77</v>
          </cell>
        </row>
        <row r="265">
          <cell r="A265" t="str">
            <v>EL01.018</v>
          </cell>
          <cell r="B265" t="str">
            <v>Alambre THW # 6, St.</v>
          </cell>
          <cell r="C265" t="str">
            <v>p</v>
          </cell>
          <cell r="D265">
            <v>1</v>
          </cell>
          <cell r="E265">
            <v>3.99</v>
          </cell>
          <cell r="F265">
            <v>3.99</v>
          </cell>
        </row>
        <row r="266">
          <cell r="A266" t="str">
            <v>EL01.019</v>
          </cell>
          <cell r="B266" t="str">
            <v>Alambre THW # 4, St.</v>
          </cell>
          <cell r="C266" t="str">
            <v>p</v>
          </cell>
          <cell r="D266">
            <v>1</v>
          </cell>
          <cell r="E266">
            <v>6.3</v>
          </cell>
          <cell r="F266">
            <v>6.3</v>
          </cell>
        </row>
        <row r="267">
          <cell r="A267" t="str">
            <v>EL01.020</v>
          </cell>
          <cell r="B267" t="str">
            <v>Alambre THW # 2, St.</v>
          </cell>
          <cell r="C267" t="str">
            <v>p</v>
          </cell>
          <cell r="D267">
            <v>1</v>
          </cell>
          <cell r="E267">
            <v>9.25</v>
          </cell>
          <cell r="F267">
            <v>9.25</v>
          </cell>
        </row>
        <row r="268">
          <cell r="A268" t="str">
            <v>EL01.021</v>
          </cell>
          <cell r="B268" t="str">
            <v>Alambre THW # 1/0, St.</v>
          </cell>
          <cell r="C268" t="str">
            <v>p</v>
          </cell>
          <cell r="D268">
            <v>1</v>
          </cell>
          <cell r="E268">
            <v>17.739999999999998</v>
          </cell>
          <cell r="F268">
            <v>17.739999999999998</v>
          </cell>
        </row>
        <row r="269">
          <cell r="A269" t="str">
            <v>EL01.022</v>
          </cell>
          <cell r="B269" t="str">
            <v>Tape eléctrico</v>
          </cell>
          <cell r="C269" t="str">
            <v>p</v>
          </cell>
          <cell r="D269">
            <v>1</v>
          </cell>
          <cell r="E269">
            <v>46</v>
          </cell>
          <cell r="F269">
            <v>46</v>
          </cell>
        </row>
        <row r="270">
          <cell r="A270" t="str">
            <v>EL01.023</v>
          </cell>
          <cell r="B270" t="str">
            <v>Interruptor sencillo, luminex</v>
          </cell>
          <cell r="C270" t="str">
            <v>u</v>
          </cell>
          <cell r="D270">
            <v>1</v>
          </cell>
          <cell r="E270">
            <v>16.95</v>
          </cell>
          <cell r="F270">
            <v>16.95</v>
          </cell>
        </row>
        <row r="271">
          <cell r="A271" t="str">
            <v>EL01.024</v>
          </cell>
          <cell r="B271" t="str">
            <v>Interruptor doble, luminex</v>
          </cell>
          <cell r="C271" t="str">
            <v>u</v>
          </cell>
          <cell r="D271">
            <v>1</v>
          </cell>
          <cell r="E271">
            <v>28.95</v>
          </cell>
          <cell r="F271">
            <v>28.95</v>
          </cell>
        </row>
        <row r="272">
          <cell r="A272" t="str">
            <v>EL01.025</v>
          </cell>
          <cell r="B272" t="str">
            <v>Interruptor triple, LUMINEX</v>
          </cell>
          <cell r="C272" t="str">
            <v>u</v>
          </cell>
          <cell r="D272">
            <v>1</v>
          </cell>
          <cell r="E272">
            <v>42</v>
          </cell>
          <cell r="F272">
            <v>42</v>
          </cell>
        </row>
        <row r="273">
          <cell r="A273" t="str">
            <v>EL01.026</v>
          </cell>
          <cell r="B273" t="str">
            <v>Interruptor sencillo de tres vias, Luminex</v>
          </cell>
          <cell r="C273" t="str">
            <v>u</v>
          </cell>
          <cell r="D273">
            <v>1</v>
          </cell>
          <cell r="E273">
            <v>20.95</v>
          </cell>
          <cell r="F273">
            <v>20.95</v>
          </cell>
        </row>
        <row r="274">
          <cell r="A274" t="str">
            <v>EL01.027</v>
          </cell>
          <cell r="B274" t="str">
            <v>Interruptor sencillo de cuatro vias, Vimar</v>
          </cell>
          <cell r="C274" t="str">
            <v>u</v>
          </cell>
          <cell r="D274">
            <v>1</v>
          </cell>
          <cell r="E274">
            <v>62</v>
          </cell>
          <cell r="F274">
            <v>62</v>
          </cell>
        </row>
        <row r="275">
          <cell r="A275" t="str">
            <v>EL01.028</v>
          </cell>
          <cell r="B275" t="str">
            <v>Interruptor piloto americano, Levinton</v>
          </cell>
          <cell r="C275" t="str">
            <v>u</v>
          </cell>
          <cell r="D275">
            <v>1</v>
          </cell>
          <cell r="E275">
            <v>66</v>
          </cell>
          <cell r="F275">
            <v>66</v>
          </cell>
        </row>
        <row r="276">
          <cell r="A276" t="str">
            <v>EL01.029</v>
          </cell>
          <cell r="B276" t="str">
            <v>Tomacorriente doble 110 V.</v>
          </cell>
          <cell r="C276" t="str">
            <v>u</v>
          </cell>
          <cell r="D276">
            <v>1</v>
          </cell>
          <cell r="E276">
            <v>21.95</v>
          </cell>
          <cell r="F276">
            <v>21.95</v>
          </cell>
        </row>
        <row r="277">
          <cell r="A277" t="str">
            <v>EL01.030</v>
          </cell>
          <cell r="B277" t="str">
            <v>Tomacorriente sencillo 220 V.</v>
          </cell>
          <cell r="C277" t="str">
            <v>u</v>
          </cell>
          <cell r="D277">
            <v>1</v>
          </cell>
          <cell r="E277">
            <v>30</v>
          </cell>
          <cell r="F277">
            <v>30</v>
          </cell>
        </row>
        <row r="278">
          <cell r="A278" t="str">
            <v>EL01.031</v>
          </cell>
          <cell r="B278" t="str">
            <v>Boton timbre, Luminex</v>
          </cell>
          <cell r="C278" t="str">
            <v>u</v>
          </cell>
          <cell r="D278">
            <v>1</v>
          </cell>
          <cell r="E278">
            <v>18.95</v>
          </cell>
          <cell r="F278">
            <v>18.95</v>
          </cell>
        </row>
        <row r="279">
          <cell r="A279" t="str">
            <v>EL01.032</v>
          </cell>
          <cell r="B279" t="str">
            <v>Timbre</v>
          </cell>
          <cell r="C279" t="str">
            <v>u</v>
          </cell>
          <cell r="D279">
            <v>1</v>
          </cell>
          <cell r="E279">
            <v>99</v>
          </cell>
          <cell r="F279">
            <v>99</v>
          </cell>
        </row>
        <row r="280">
          <cell r="A280" t="str">
            <v>EL01.036</v>
          </cell>
          <cell r="B280" t="str">
            <v>Caja distribución 2 a 4 circuitos</v>
          </cell>
          <cell r="C280" t="str">
            <v>u</v>
          </cell>
          <cell r="D280">
            <v>1</v>
          </cell>
          <cell r="E280">
            <v>179</v>
          </cell>
          <cell r="F280">
            <v>179</v>
          </cell>
        </row>
        <row r="281">
          <cell r="A281" t="str">
            <v>EL01.037</v>
          </cell>
          <cell r="B281" t="str">
            <v>Caja distribución 4 a 8 circuitos</v>
          </cell>
          <cell r="C281" t="str">
            <v>u</v>
          </cell>
          <cell r="D281">
            <v>1</v>
          </cell>
          <cell r="E281">
            <v>204</v>
          </cell>
          <cell r="F281">
            <v>204</v>
          </cell>
        </row>
        <row r="282">
          <cell r="A282" t="str">
            <v>EL01.038</v>
          </cell>
          <cell r="B282" t="str">
            <v>Caja distribución 8 a 12 circuitos</v>
          </cell>
          <cell r="C282" t="str">
            <v>u</v>
          </cell>
          <cell r="D282">
            <v>1</v>
          </cell>
          <cell r="E282">
            <v>385</v>
          </cell>
          <cell r="F282">
            <v>385</v>
          </cell>
        </row>
        <row r="283">
          <cell r="A283" t="str">
            <v>EL01.039</v>
          </cell>
          <cell r="B283" t="str">
            <v>Caja distribución 8 a 16 circuitos</v>
          </cell>
          <cell r="C283" t="str">
            <v>u</v>
          </cell>
          <cell r="D283">
            <v>1</v>
          </cell>
          <cell r="E283">
            <v>460</v>
          </cell>
          <cell r="F283">
            <v>460</v>
          </cell>
        </row>
        <row r="284">
          <cell r="A284" t="str">
            <v>EL01.040</v>
          </cell>
          <cell r="B284" t="str">
            <v>Caja distribución 12 a 24 circuitos</v>
          </cell>
          <cell r="C284" t="str">
            <v>u</v>
          </cell>
          <cell r="D284">
            <v>1</v>
          </cell>
          <cell r="E284">
            <v>510</v>
          </cell>
          <cell r="F284">
            <v>510</v>
          </cell>
        </row>
        <row r="285">
          <cell r="A285" t="str">
            <v>EL01.040</v>
          </cell>
          <cell r="B285" t="str">
            <v>Breakers</v>
          </cell>
          <cell r="C285" t="str">
            <v>u</v>
          </cell>
          <cell r="D285">
            <v>1</v>
          </cell>
          <cell r="E285">
            <v>60</v>
          </cell>
          <cell r="F285">
            <v>60</v>
          </cell>
        </row>
        <row r="286">
          <cell r="A286" t="str">
            <v>EX</v>
          </cell>
          <cell r="B286" t="str">
            <v>EXCAVACIONES</v>
          </cell>
          <cell r="D286" t="str">
            <v/>
          </cell>
          <cell r="F286" t="str">
            <v/>
          </cell>
        </row>
        <row r="287">
          <cell r="A287" t="str">
            <v>EX01.001</v>
          </cell>
          <cell r="B287" t="str">
            <v>Exc. Roca con Compresor hasta 3.00 m. de profundidad</v>
          </cell>
          <cell r="C287" t="str">
            <v>m3</v>
          </cell>
          <cell r="D287">
            <v>1</v>
          </cell>
          <cell r="E287">
            <v>290</v>
          </cell>
          <cell r="F287">
            <v>290</v>
          </cell>
        </row>
        <row r="288">
          <cell r="A288" t="str">
            <v>EX01.002</v>
          </cell>
          <cell r="B288" t="str">
            <v>Exc. Roca con Compresor  3.01 - 5.00 m de profundidad</v>
          </cell>
          <cell r="C288" t="str">
            <v>m3</v>
          </cell>
          <cell r="D288">
            <v>1</v>
          </cell>
          <cell r="E288">
            <v>310</v>
          </cell>
          <cell r="F288">
            <v>310</v>
          </cell>
        </row>
        <row r="289">
          <cell r="A289" t="str">
            <v>EX01.003</v>
          </cell>
          <cell r="B289" t="str">
            <v>Exc. Roca con Compresor  5.01 - 7.00 m de profundidad</v>
          </cell>
          <cell r="C289" t="str">
            <v>m3</v>
          </cell>
          <cell r="D289">
            <v>1</v>
          </cell>
          <cell r="E289">
            <v>340</v>
          </cell>
          <cell r="F289">
            <v>340</v>
          </cell>
        </row>
        <row r="290">
          <cell r="A290" t="str">
            <v>EX01.004</v>
          </cell>
          <cell r="B290" t="str">
            <v>Exc. Roca Dura a Mano hasta 3 m profundidad</v>
          </cell>
          <cell r="C290" t="str">
            <v>m3</v>
          </cell>
          <cell r="D290">
            <v>1</v>
          </cell>
          <cell r="E290">
            <v>256</v>
          </cell>
          <cell r="F290">
            <v>256</v>
          </cell>
        </row>
        <row r="291">
          <cell r="A291" t="str">
            <v>EX01.005</v>
          </cell>
          <cell r="B291" t="str">
            <v>Exc. Roca Dura a Mano 3.01 - 5.00 m. de profundidad</v>
          </cell>
          <cell r="C291" t="str">
            <v>m3</v>
          </cell>
          <cell r="D291">
            <v>1</v>
          </cell>
          <cell r="E291">
            <v>271</v>
          </cell>
          <cell r="F291">
            <v>271</v>
          </cell>
        </row>
        <row r="292">
          <cell r="A292" t="str">
            <v>EX01.006</v>
          </cell>
          <cell r="B292" t="str">
            <v>Exc. Roca Dura a Mano 5.01 - 7.00 m. de profundidad</v>
          </cell>
          <cell r="C292" t="str">
            <v>m3</v>
          </cell>
          <cell r="D292">
            <v>1</v>
          </cell>
          <cell r="E292">
            <v>293</v>
          </cell>
          <cell r="F292">
            <v>293</v>
          </cell>
        </row>
        <row r="293">
          <cell r="A293" t="str">
            <v>EX01.007</v>
          </cell>
          <cell r="B293" t="str">
            <v>Exc. Roca Blanda a Mano hasta 3.00 m. de profundidad</v>
          </cell>
          <cell r="C293" t="str">
            <v>m3</v>
          </cell>
          <cell r="D293">
            <v>1</v>
          </cell>
          <cell r="E293">
            <v>204</v>
          </cell>
          <cell r="F293">
            <v>204</v>
          </cell>
        </row>
        <row r="294">
          <cell r="A294" t="str">
            <v>EX01.008</v>
          </cell>
          <cell r="B294" t="str">
            <v>Exc. Roca Blanda a Mano 3.01 - 5.00 m. de profundidad</v>
          </cell>
          <cell r="C294" t="str">
            <v>m3</v>
          </cell>
          <cell r="D294">
            <v>1</v>
          </cell>
          <cell r="E294">
            <v>217</v>
          </cell>
          <cell r="F294">
            <v>217</v>
          </cell>
        </row>
        <row r="295">
          <cell r="A295" t="str">
            <v>EX01.009</v>
          </cell>
          <cell r="B295" t="str">
            <v>Exc. Roca Blanda a Mano 5.01 - 7.00 m. de profundidad</v>
          </cell>
          <cell r="C295" t="str">
            <v>m3</v>
          </cell>
          <cell r="D295">
            <v>1</v>
          </cell>
          <cell r="E295">
            <v>235</v>
          </cell>
          <cell r="F295">
            <v>235</v>
          </cell>
        </row>
        <row r="296">
          <cell r="A296" t="str">
            <v>EX01.010</v>
          </cell>
          <cell r="B296" t="str">
            <v>Exc. Roca Tosca a Mano hasta 3.00 m. de profundidad</v>
          </cell>
          <cell r="C296" t="str">
            <v>m3</v>
          </cell>
          <cell r="D296">
            <v>1</v>
          </cell>
          <cell r="E296">
            <v>176</v>
          </cell>
          <cell r="F296">
            <v>176</v>
          </cell>
        </row>
        <row r="297">
          <cell r="A297" t="str">
            <v>EX01.011</v>
          </cell>
          <cell r="B297" t="str">
            <v>Exc. Roca Tosca a Mano 3.01 - 5.00 m. de profundidad</v>
          </cell>
          <cell r="C297" t="str">
            <v>m3</v>
          </cell>
          <cell r="D297">
            <v>1</v>
          </cell>
          <cell r="E297">
            <v>187</v>
          </cell>
          <cell r="F297">
            <v>187</v>
          </cell>
        </row>
        <row r="298">
          <cell r="A298" t="str">
            <v>EX01.012</v>
          </cell>
          <cell r="B298" t="str">
            <v>Exc. Roca Tosca a Mano 5.01 - 7.00 m. de profundidad</v>
          </cell>
          <cell r="C298" t="str">
            <v>m3</v>
          </cell>
          <cell r="D298">
            <v>1</v>
          </cell>
          <cell r="E298">
            <v>202</v>
          </cell>
          <cell r="F298">
            <v>202</v>
          </cell>
        </row>
        <row r="299">
          <cell r="A299" t="str">
            <v>EX02.001</v>
          </cell>
          <cell r="B299" t="str">
            <v>Exc. Caliche a Mano hasta 3.00 m. de profundidad</v>
          </cell>
          <cell r="C299" t="str">
            <v>m3</v>
          </cell>
          <cell r="D299">
            <v>1</v>
          </cell>
          <cell r="E299">
            <v>128</v>
          </cell>
          <cell r="F299">
            <v>128</v>
          </cell>
        </row>
        <row r="300">
          <cell r="A300" t="str">
            <v>EX02.002</v>
          </cell>
          <cell r="B300" t="str">
            <v>Exc. Caliche a Mano 3.01 - 5.00 m. de profundidad</v>
          </cell>
          <cell r="C300" t="str">
            <v>m3</v>
          </cell>
          <cell r="D300">
            <v>1</v>
          </cell>
          <cell r="E300">
            <v>140</v>
          </cell>
          <cell r="F300">
            <v>140</v>
          </cell>
        </row>
        <row r="301">
          <cell r="A301" t="str">
            <v>EX02.003</v>
          </cell>
          <cell r="B301" t="str">
            <v>Exc. Caliche a Mano 5.01 - 7.00 m. de profundidad</v>
          </cell>
          <cell r="C301" t="str">
            <v>m3</v>
          </cell>
          <cell r="D301">
            <v>1</v>
          </cell>
          <cell r="E301">
            <v>153</v>
          </cell>
          <cell r="F301">
            <v>153</v>
          </cell>
        </row>
        <row r="302">
          <cell r="A302" t="str">
            <v>EX03.001</v>
          </cell>
          <cell r="B302" t="str">
            <v>Exc. Tierra a Mano hasta 3.00 m. de profundidad</v>
          </cell>
          <cell r="C302" t="str">
            <v>m3</v>
          </cell>
          <cell r="D302">
            <v>1</v>
          </cell>
          <cell r="E302">
            <v>79</v>
          </cell>
          <cell r="F302">
            <v>79</v>
          </cell>
        </row>
        <row r="303">
          <cell r="A303" t="str">
            <v>EX03.002</v>
          </cell>
          <cell r="B303" t="str">
            <v>Exc. Tierra a Mano 3.01 - 5.00 m. de profundidad</v>
          </cell>
          <cell r="C303" t="str">
            <v>m3</v>
          </cell>
          <cell r="D303">
            <v>1</v>
          </cell>
          <cell r="E303">
            <v>88</v>
          </cell>
          <cell r="F303">
            <v>88</v>
          </cell>
        </row>
        <row r="304">
          <cell r="A304" t="str">
            <v>EX03.003</v>
          </cell>
          <cell r="B304" t="str">
            <v>Exc. Tierra a Mano 5.01 - 7.00 m. de profundidad</v>
          </cell>
          <cell r="C304" t="str">
            <v>m3</v>
          </cell>
          <cell r="D304">
            <v>1</v>
          </cell>
          <cell r="E304">
            <v>96</v>
          </cell>
          <cell r="F304">
            <v>96</v>
          </cell>
        </row>
        <row r="305">
          <cell r="A305" t="str">
            <v>HO</v>
          </cell>
          <cell r="B305" t="str">
            <v>HORMIGON</v>
          </cell>
          <cell r="D305" t="str">
            <v/>
          </cell>
          <cell r="F305" t="str">
            <v/>
          </cell>
        </row>
        <row r="306">
          <cell r="A306" t="str">
            <v>HO01.001</v>
          </cell>
          <cell r="B306" t="str">
            <v>Hormigón industrial 100 kg/cm2</v>
          </cell>
          <cell r="C306" t="str">
            <v>m3</v>
          </cell>
          <cell r="D306">
            <v>1.08</v>
          </cell>
          <cell r="E306">
            <v>970</v>
          </cell>
          <cell r="F306">
            <v>1047.5999999999999</v>
          </cell>
        </row>
        <row r="307">
          <cell r="A307" t="str">
            <v>HO01.002</v>
          </cell>
          <cell r="B307" t="str">
            <v>Hormigón industrial 140 kg/cm2</v>
          </cell>
          <cell r="C307" t="str">
            <v>m3</v>
          </cell>
          <cell r="D307">
            <v>1.08</v>
          </cell>
          <cell r="E307">
            <v>1020</v>
          </cell>
          <cell r="F307">
            <v>1101.5999999999999</v>
          </cell>
        </row>
        <row r="308">
          <cell r="A308" t="str">
            <v>HO01.003</v>
          </cell>
          <cell r="B308" t="str">
            <v>Hormigón industrial 160 kg/cm2</v>
          </cell>
          <cell r="C308" t="str">
            <v>m3</v>
          </cell>
          <cell r="D308">
            <v>1.08</v>
          </cell>
          <cell r="E308">
            <v>1045</v>
          </cell>
          <cell r="F308">
            <v>1128.5999999999999</v>
          </cell>
        </row>
        <row r="309">
          <cell r="A309" t="str">
            <v>HO01.004</v>
          </cell>
          <cell r="B309" t="str">
            <v>Hormigón industrial 180 kg/cm2</v>
          </cell>
          <cell r="C309" t="str">
            <v>m3</v>
          </cell>
          <cell r="D309">
            <v>1.08</v>
          </cell>
          <cell r="E309">
            <v>1090</v>
          </cell>
          <cell r="F309">
            <v>1177.2</v>
          </cell>
        </row>
        <row r="310">
          <cell r="A310" t="str">
            <v>HO01.005</v>
          </cell>
          <cell r="B310" t="str">
            <v>Hormigón industrial 210 kg/cm2</v>
          </cell>
          <cell r="C310" t="str">
            <v>m3</v>
          </cell>
          <cell r="D310">
            <v>1.08</v>
          </cell>
          <cell r="E310">
            <v>1140</v>
          </cell>
          <cell r="F310">
            <v>1231.2</v>
          </cell>
        </row>
        <row r="311">
          <cell r="A311" t="str">
            <v>HO01.006</v>
          </cell>
          <cell r="B311" t="str">
            <v>Hormigón industrial 240 kg/cm3</v>
          </cell>
          <cell r="C311" t="str">
            <v>m3</v>
          </cell>
          <cell r="D311">
            <v>1.08</v>
          </cell>
          <cell r="E311">
            <v>1195</v>
          </cell>
          <cell r="F311">
            <v>1290.5999999999999</v>
          </cell>
        </row>
        <row r="312">
          <cell r="A312" t="str">
            <v>HO01.007</v>
          </cell>
          <cell r="B312" t="str">
            <v>Hormigón industrial 250 kg/cm3</v>
          </cell>
          <cell r="C312" t="str">
            <v>m3</v>
          </cell>
          <cell r="D312">
            <v>1.08</v>
          </cell>
          <cell r="E312">
            <v>1230</v>
          </cell>
          <cell r="F312">
            <v>1328.4</v>
          </cell>
        </row>
        <row r="313">
          <cell r="A313" t="str">
            <v>HO01.008</v>
          </cell>
          <cell r="B313" t="str">
            <v>Hormigón industrial 260 kg/cm3</v>
          </cell>
          <cell r="C313" t="str">
            <v>m3</v>
          </cell>
          <cell r="D313">
            <v>1.08</v>
          </cell>
          <cell r="E313">
            <v>1255</v>
          </cell>
          <cell r="F313">
            <v>1355.4</v>
          </cell>
        </row>
        <row r="314">
          <cell r="A314" t="str">
            <v>HO01.009</v>
          </cell>
          <cell r="B314" t="str">
            <v>Hormigón industrial 280 kg/cm3</v>
          </cell>
          <cell r="C314" t="str">
            <v>m3</v>
          </cell>
          <cell r="D314">
            <v>1.08</v>
          </cell>
          <cell r="E314">
            <v>1310</v>
          </cell>
          <cell r="F314">
            <v>1414.8</v>
          </cell>
        </row>
        <row r="315">
          <cell r="A315" t="str">
            <v>HO01.010</v>
          </cell>
          <cell r="B315" t="str">
            <v>Hormigón industrial 300 kg/cm3</v>
          </cell>
          <cell r="C315" t="str">
            <v>m3</v>
          </cell>
          <cell r="D315">
            <v>1.08</v>
          </cell>
          <cell r="E315">
            <v>1365</v>
          </cell>
          <cell r="F315">
            <v>1474.2</v>
          </cell>
        </row>
        <row r="316">
          <cell r="A316" t="str">
            <v>HO01.011</v>
          </cell>
          <cell r="B316" t="str">
            <v>Hormigón industrial 315 kg/cm3</v>
          </cell>
          <cell r="C316" t="str">
            <v>m3</v>
          </cell>
          <cell r="D316">
            <v>1.08</v>
          </cell>
          <cell r="E316">
            <v>1415</v>
          </cell>
          <cell r="F316">
            <v>1528.2</v>
          </cell>
        </row>
        <row r="317">
          <cell r="A317" t="str">
            <v>HO01.012</v>
          </cell>
          <cell r="B317" t="str">
            <v>Hormigón industrial 350 kg/cm3</v>
          </cell>
          <cell r="C317" t="str">
            <v>m3</v>
          </cell>
          <cell r="D317">
            <v>1.08</v>
          </cell>
          <cell r="E317">
            <v>1510</v>
          </cell>
          <cell r="F317">
            <v>1630.8</v>
          </cell>
        </row>
        <row r="318">
          <cell r="A318" t="str">
            <v>HO01.013</v>
          </cell>
          <cell r="B318" t="str">
            <v>Hormigón industrial 400 kg/cm3</v>
          </cell>
          <cell r="C318" t="str">
            <v>m3</v>
          </cell>
          <cell r="D318">
            <v>1.08</v>
          </cell>
          <cell r="E318">
            <v>1605</v>
          </cell>
          <cell r="F318">
            <v>1733.4</v>
          </cell>
        </row>
        <row r="319">
          <cell r="A319" t="str">
            <v>HO02.001</v>
          </cell>
          <cell r="B319" t="str">
            <v>Instalación de Bomba</v>
          </cell>
          <cell r="C319" t="str">
            <v>vez</v>
          </cell>
          <cell r="D319">
            <v>1.08</v>
          </cell>
          <cell r="E319">
            <v>500</v>
          </cell>
          <cell r="F319">
            <v>540</v>
          </cell>
        </row>
        <row r="320">
          <cell r="A320" t="str">
            <v>HO02.002</v>
          </cell>
          <cell r="B320" t="str">
            <v>Bombeo Hormigón</v>
          </cell>
          <cell r="C320" t="str">
            <v>m3</v>
          </cell>
          <cell r="D320">
            <v>1.08</v>
          </cell>
          <cell r="E320">
            <v>90</v>
          </cell>
          <cell r="F320">
            <v>97.2</v>
          </cell>
        </row>
        <row r="321">
          <cell r="A321" t="str">
            <v>HO02.003</v>
          </cell>
          <cell r="B321" t="str">
            <v>Vaciado y ligado con ligadora</v>
          </cell>
          <cell r="C321" t="str">
            <v>m3</v>
          </cell>
          <cell r="D321">
            <v>1</v>
          </cell>
          <cell r="E321">
            <v>106.52</v>
          </cell>
          <cell r="F321">
            <v>106.52</v>
          </cell>
        </row>
        <row r="322">
          <cell r="A322" t="str">
            <v>HO02.004</v>
          </cell>
          <cell r="B322" t="str">
            <v>Vaciado y ligado a mano</v>
          </cell>
          <cell r="C322" t="str">
            <v>m3</v>
          </cell>
          <cell r="D322">
            <v>1</v>
          </cell>
          <cell r="E322">
            <v>188.27</v>
          </cell>
          <cell r="F322">
            <v>188.27</v>
          </cell>
        </row>
        <row r="323">
          <cell r="A323" t="str">
            <v>HO03.001</v>
          </cell>
          <cell r="B323" t="str">
            <v>Aditivo "PDA 25-R" (5 Gls)</v>
          </cell>
          <cell r="C323" t="str">
            <v>gl</v>
          </cell>
          <cell r="D323">
            <v>1</v>
          </cell>
          <cell r="E323">
            <v>108.61</v>
          </cell>
          <cell r="F323">
            <v>108.61</v>
          </cell>
        </row>
        <row r="324">
          <cell r="A324" t="str">
            <v>HO03.002</v>
          </cell>
          <cell r="B324" t="str">
            <v>Agua (camión de 2,000 - 2,500 gls)</v>
          </cell>
          <cell r="C324" t="str">
            <v>gl</v>
          </cell>
          <cell r="D324">
            <v>1</v>
          </cell>
          <cell r="E324">
            <v>0.1</v>
          </cell>
          <cell r="F324">
            <v>0.1</v>
          </cell>
        </row>
        <row r="325">
          <cell r="A325" t="str">
            <v>HO04.001</v>
          </cell>
          <cell r="B325" t="str">
            <v>Vibrado del Hormigón</v>
          </cell>
          <cell r="C325" t="str">
            <v>m3</v>
          </cell>
          <cell r="D325">
            <v>1</v>
          </cell>
          <cell r="E325">
            <v>0.9</v>
          </cell>
          <cell r="F325">
            <v>0.9</v>
          </cell>
        </row>
        <row r="326">
          <cell r="A326" t="str">
            <v>IM</v>
          </cell>
          <cell r="B326" t="str">
            <v>IMPERMEABILIZANTES</v>
          </cell>
          <cell r="D326" t="str">
            <v/>
          </cell>
          <cell r="F326" t="str">
            <v/>
          </cell>
        </row>
        <row r="327">
          <cell r="A327" t="str">
            <v>IM01.001</v>
          </cell>
          <cell r="B327" t="str">
            <v>Primaseal "TAVARES INDUSTRIALES"</v>
          </cell>
          <cell r="C327" t="str">
            <v>gl</v>
          </cell>
          <cell r="D327">
            <v>1.08</v>
          </cell>
          <cell r="E327">
            <v>40.299999999999997</v>
          </cell>
          <cell r="F327">
            <v>43.52</v>
          </cell>
        </row>
        <row r="328">
          <cell r="A328" t="str">
            <v>IM01.002</v>
          </cell>
          <cell r="B328" t="str">
            <v>Permaseal "TAVARES INDUSTRIALES"</v>
          </cell>
          <cell r="C328" t="str">
            <v>gl</v>
          </cell>
          <cell r="D328">
            <v>1.08</v>
          </cell>
          <cell r="E328">
            <v>113.39</v>
          </cell>
          <cell r="F328">
            <v>122.46</v>
          </cell>
        </row>
        <row r="329">
          <cell r="A329" t="str">
            <v>IM01.003</v>
          </cell>
          <cell r="B329" t="str">
            <v>ALM. , lata de 5 gl.</v>
          </cell>
          <cell r="C329" t="str">
            <v>lta</v>
          </cell>
          <cell r="D329">
            <v>1</v>
          </cell>
          <cell r="E329">
            <v>950</v>
          </cell>
          <cell r="F329">
            <v>950</v>
          </cell>
        </row>
        <row r="330">
          <cell r="A330" t="str">
            <v>IM01.004</v>
          </cell>
          <cell r="B330" t="str">
            <v>Silicool, lata de 5 gl. (Criollo)</v>
          </cell>
          <cell r="C330" t="str">
            <v>lta</v>
          </cell>
          <cell r="D330">
            <v>1</v>
          </cell>
          <cell r="E330">
            <v>875</v>
          </cell>
          <cell r="F330">
            <v>875</v>
          </cell>
        </row>
        <row r="331">
          <cell r="A331" t="str">
            <v>IM01.005</v>
          </cell>
          <cell r="B331" t="str">
            <v>Sellador  de techo criollo "Popular"</v>
          </cell>
          <cell r="C331" t="str">
            <v>gl</v>
          </cell>
          <cell r="D331">
            <v>1</v>
          </cell>
          <cell r="E331">
            <v>728</v>
          </cell>
          <cell r="F331">
            <v>728</v>
          </cell>
        </row>
        <row r="332">
          <cell r="A332" t="str">
            <v>IM01.006</v>
          </cell>
          <cell r="B332" t="str">
            <v>Sellador de techo importado "Surseal", lata 5 gl.</v>
          </cell>
          <cell r="C332" t="str">
            <v>lta</v>
          </cell>
          <cell r="D332">
            <v>1</v>
          </cell>
          <cell r="E332">
            <v>650</v>
          </cell>
          <cell r="F332">
            <v>650</v>
          </cell>
        </row>
        <row r="333">
          <cell r="A333" t="str">
            <v>IM01.007</v>
          </cell>
          <cell r="B333" t="str">
            <v>Sellador de techo importado "Lanco", lata 5 gls.</v>
          </cell>
          <cell r="C333" t="str">
            <v>lta</v>
          </cell>
          <cell r="D333">
            <v>1</v>
          </cell>
          <cell r="E333">
            <v>895</v>
          </cell>
          <cell r="F333">
            <v>895</v>
          </cell>
        </row>
        <row r="334">
          <cell r="A334" t="str">
            <v>IM01.008</v>
          </cell>
          <cell r="B334" t="str">
            <v>Aguapel "P.Q.I.","PROTEX" 5 gls</v>
          </cell>
          <cell r="C334" t="str">
            <v>gl</v>
          </cell>
          <cell r="D334">
            <v>1</v>
          </cell>
          <cell r="E334">
            <v>113.09</v>
          </cell>
          <cell r="F334">
            <v>113.09</v>
          </cell>
        </row>
        <row r="335">
          <cell r="A335" t="str">
            <v>IM01.009</v>
          </cell>
          <cell r="B335" t="str">
            <v>Bitunol instalado, 5 años garantía</v>
          </cell>
          <cell r="C335" t="str">
            <v>m2</v>
          </cell>
          <cell r="D335">
            <v>1</v>
          </cell>
          <cell r="E335">
            <v>165</v>
          </cell>
          <cell r="F335">
            <v>165</v>
          </cell>
        </row>
        <row r="336">
          <cell r="A336" t="str">
            <v>LV</v>
          </cell>
          <cell r="B336" t="str">
            <v>LAVADEROS Y VERTEDEROS DE GRANITO</v>
          </cell>
          <cell r="D336" t="str">
            <v/>
          </cell>
          <cell r="F336" t="str">
            <v/>
          </cell>
        </row>
        <row r="337">
          <cell r="A337" t="str">
            <v>LV01.001</v>
          </cell>
          <cell r="B337" t="str">
            <v>Lavadero doble de granito, 1.50 x 0.50 m.</v>
          </cell>
          <cell r="C337" t="str">
            <v>u</v>
          </cell>
          <cell r="D337">
            <v>1</v>
          </cell>
          <cell r="E337">
            <v>1181</v>
          </cell>
          <cell r="F337">
            <v>1181</v>
          </cell>
        </row>
        <row r="338">
          <cell r="A338" t="str">
            <v>LV01.004</v>
          </cell>
          <cell r="B338" t="str">
            <v>Transporte lavaderos y tina</v>
          </cell>
          <cell r="C338" t="str">
            <v>u</v>
          </cell>
          <cell r="D338">
            <v>1</v>
          </cell>
          <cell r="E338">
            <v>24.75</v>
          </cell>
          <cell r="F338">
            <v>24.75</v>
          </cell>
        </row>
        <row r="339">
          <cell r="A339" t="str">
            <v>LL</v>
          </cell>
          <cell r="B339" t="str">
            <v>LLAVES DE PASO Y VALVULAS</v>
          </cell>
          <cell r="D339" t="str">
            <v/>
          </cell>
          <cell r="F339" t="str">
            <v/>
          </cell>
        </row>
        <row r="340">
          <cell r="A340" t="str">
            <v>LL01.001</v>
          </cell>
          <cell r="B340" t="str">
            <v>Llave de paso RED WHITE de 1/2"</v>
          </cell>
          <cell r="C340" t="str">
            <v>u</v>
          </cell>
          <cell r="D340">
            <v>1</v>
          </cell>
          <cell r="E340">
            <v>98</v>
          </cell>
          <cell r="F340">
            <v>98</v>
          </cell>
        </row>
        <row r="341">
          <cell r="A341" t="str">
            <v>LL01.002</v>
          </cell>
          <cell r="B341" t="str">
            <v>Llave de paso RED WHITE de 3/4"</v>
          </cell>
          <cell r="C341" t="str">
            <v>u</v>
          </cell>
          <cell r="D341">
            <v>1</v>
          </cell>
          <cell r="E341">
            <v>125</v>
          </cell>
          <cell r="F341">
            <v>125</v>
          </cell>
        </row>
        <row r="342">
          <cell r="A342" t="str">
            <v>LL01.003</v>
          </cell>
          <cell r="B342" t="str">
            <v>Llave de paso RED WHITE de 1"</v>
          </cell>
          <cell r="C342" t="str">
            <v>u</v>
          </cell>
          <cell r="D342">
            <v>1</v>
          </cell>
          <cell r="E342">
            <v>176</v>
          </cell>
          <cell r="F342">
            <v>176</v>
          </cell>
        </row>
        <row r="343">
          <cell r="A343" t="str">
            <v>LL01.004</v>
          </cell>
          <cell r="B343" t="str">
            <v>Llave de paso RED WHITE de 1 1/2"</v>
          </cell>
          <cell r="C343" t="str">
            <v>u</v>
          </cell>
          <cell r="D343">
            <v>1</v>
          </cell>
          <cell r="E343">
            <v>315</v>
          </cell>
          <cell r="F343">
            <v>315</v>
          </cell>
        </row>
        <row r="344">
          <cell r="A344" t="str">
            <v>LL01.005</v>
          </cell>
          <cell r="B344" t="str">
            <v>Llave de paso RED WHITE de 2"</v>
          </cell>
          <cell r="C344" t="str">
            <v>u</v>
          </cell>
          <cell r="D344">
            <v>1</v>
          </cell>
          <cell r="E344">
            <v>482</v>
          </cell>
          <cell r="F344">
            <v>482</v>
          </cell>
        </row>
        <row r="345">
          <cell r="A345" t="str">
            <v>LL01.006</v>
          </cell>
          <cell r="B345" t="str">
            <v>Llave de paso RED WHITE de 2 1/2"</v>
          </cell>
          <cell r="C345" t="str">
            <v>u</v>
          </cell>
          <cell r="D345">
            <v>1</v>
          </cell>
          <cell r="E345">
            <v>932</v>
          </cell>
          <cell r="F345">
            <v>932</v>
          </cell>
        </row>
        <row r="346">
          <cell r="A346" t="str">
            <v>LL01.006</v>
          </cell>
          <cell r="B346" t="str">
            <v>Llave de paso RED WHITE de 3"</v>
          </cell>
          <cell r="C346" t="str">
            <v>u</v>
          </cell>
          <cell r="D346">
            <v>1</v>
          </cell>
          <cell r="E346">
            <v>1315</v>
          </cell>
          <cell r="F346">
            <v>1315</v>
          </cell>
        </row>
        <row r="347">
          <cell r="A347" t="str">
            <v>LL02.001</v>
          </cell>
          <cell r="B347" t="str">
            <v>Válvula de cisterna, de 1/2" NIBCO</v>
          </cell>
          <cell r="C347" t="str">
            <v>u</v>
          </cell>
          <cell r="D347">
            <v>1</v>
          </cell>
          <cell r="E347">
            <v>70</v>
          </cell>
          <cell r="F347">
            <v>70</v>
          </cell>
        </row>
        <row r="348">
          <cell r="A348" t="str">
            <v>LL02.002</v>
          </cell>
          <cell r="B348" t="str">
            <v>Válvula de cisterna, de 3/4" NIBCO</v>
          </cell>
          <cell r="C348" t="str">
            <v>u</v>
          </cell>
          <cell r="D348">
            <v>1</v>
          </cell>
          <cell r="E348">
            <v>90</v>
          </cell>
          <cell r="F348">
            <v>90</v>
          </cell>
        </row>
        <row r="349">
          <cell r="A349" t="str">
            <v>LL02.003</v>
          </cell>
          <cell r="B349" t="str">
            <v>Válvula de cisterna, de 1" NIBCO</v>
          </cell>
          <cell r="C349" t="str">
            <v>u</v>
          </cell>
          <cell r="D349">
            <v>1</v>
          </cell>
          <cell r="E349">
            <v>165</v>
          </cell>
          <cell r="F349">
            <v>165</v>
          </cell>
        </row>
        <row r="350">
          <cell r="A350" t="str">
            <v>LL03.001</v>
          </cell>
          <cell r="B350" t="str">
            <v>Cheque horizontal de 1/2" EUROPA</v>
          </cell>
          <cell r="C350" t="str">
            <v>u</v>
          </cell>
          <cell r="D350">
            <v>1</v>
          </cell>
          <cell r="E350">
            <v>38</v>
          </cell>
          <cell r="F350">
            <v>38</v>
          </cell>
        </row>
        <row r="351">
          <cell r="A351" t="str">
            <v>LL03.002</v>
          </cell>
          <cell r="B351" t="str">
            <v>Cheque horizontal de 3/4" EUROPA</v>
          </cell>
          <cell r="C351" t="str">
            <v>u</v>
          </cell>
          <cell r="D351">
            <v>1</v>
          </cell>
          <cell r="E351">
            <v>52</v>
          </cell>
          <cell r="F351">
            <v>52</v>
          </cell>
        </row>
        <row r="352">
          <cell r="A352" t="str">
            <v>LL03.003</v>
          </cell>
          <cell r="B352" t="str">
            <v>Cheque horizontal de 1" EUROPA</v>
          </cell>
          <cell r="C352" t="str">
            <v>u</v>
          </cell>
          <cell r="D352">
            <v>1</v>
          </cell>
          <cell r="E352">
            <v>80</v>
          </cell>
          <cell r="F352">
            <v>80</v>
          </cell>
        </row>
        <row r="353">
          <cell r="A353" t="str">
            <v>LL03.004</v>
          </cell>
          <cell r="B353" t="str">
            <v>Cheque horizontal de 1 1/2" EUROPA</v>
          </cell>
          <cell r="C353" t="str">
            <v>u</v>
          </cell>
          <cell r="D353">
            <v>1</v>
          </cell>
          <cell r="E353">
            <v>136</v>
          </cell>
          <cell r="F353">
            <v>136</v>
          </cell>
        </row>
        <row r="354">
          <cell r="A354" t="str">
            <v>LL03.005</v>
          </cell>
          <cell r="B354" t="str">
            <v>Cheque horizontal de 2" EUROPA</v>
          </cell>
          <cell r="C354" t="str">
            <v>u</v>
          </cell>
          <cell r="D354">
            <v>1</v>
          </cell>
          <cell r="E354">
            <v>205</v>
          </cell>
          <cell r="F354">
            <v>205</v>
          </cell>
        </row>
        <row r="355">
          <cell r="A355" t="str">
            <v>LL03.006</v>
          </cell>
          <cell r="B355" t="str">
            <v>Cheque horizontal de 2 1/2" EUROPA</v>
          </cell>
          <cell r="C355" t="str">
            <v>u</v>
          </cell>
          <cell r="D355">
            <v>1</v>
          </cell>
          <cell r="E355">
            <v>440</v>
          </cell>
          <cell r="F355">
            <v>440</v>
          </cell>
        </row>
        <row r="356">
          <cell r="A356" t="str">
            <v>LL03.007</v>
          </cell>
          <cell r="B356" t="str">
            <v>Cheque horizontal de 3" EUROPA</v>
          </cell>
          <cell r="C356" t="str">
            <v>u</v>
          </cell>
          <cell r="D356">
            <v>1</v>
          </cell>
          <cell r="E356">
            <v>920</v>
          </cell>
          <cell r="F356">
            <v>920</v>
          </cell>
        </row>
        <row r="357">
          <cell r="A357" t="str">
            <v>LL03.008</v>
          </cell>
          <cell r="B357" t="str">
            <v>Cheque horizontal de 4" EUROPA</v>
          </cell>
          <cell r="C357" t="str">
            <v>u</v>
          </cell>
          <cell r="D357">
            <v>1</v>
          </cell>
          <cell r="E357">
            <v>1530</v>
          </cell>
          <cell r="F357">
            <v>1530</v>
          </cell>
        </row>
        <row r="358">
          <cell r="A358" t="str">
            <v>LL03.009</v>
          </cell>
          <cell r="B358" t="str">
            <v>Cheque vertical de 3/4" EUROPA</v>
          </cell>
          <cell r="C358" t="str">
            <v>u</v>
          </cell>
          <cell r="D358">
            <v>1</v>
          </cell>
          <cell r="E358">
            <v>78</v>
          </cell>
          <cell r="F358">
            <v>78</v>
          </cell>
        </row>
        <row r="359">
          <cell r="A359" t="str">
            <v>LL03.010</v>
          </cell>
          <cell r="B359" t="str">
            <v>Cheque vertical de 1" EUROPA</v>
          </cell>
          <cell r="C359" t="str">
            <v>u</v>
          </cell>
          <cell r="D359">
            <v>1</v>
          </cell>
          <cell r="E359">
            <v>86</v>
          </cell>
          <cell r="F359">
            <v>86</v>
          </cell>
        </row>
        <row r="360">
          <cell r="A360" t="str">
            <v>LL03.011</v>
          </cell>
          <cell r="B360" t="str">
            <v>Cheque vertical de 1 1/2" EUROPA</v>
          </cell>
          <cell r="C360" t="str">
            <v>u</v>
          </cell>
          <cell r="D360">
            <v>1</v>
          </cell>
          <cell r="E360">
            <v>178</v>
          </cell>
          <cell r="F360">
            <v>178</v>
          </cell>
        </row>
        <row r="361">
          <cell r="A361" t="str">
            <v>LL03.012</v>
          </cell>
          <cell r="B361" t="str">
            <v>Cheque vertical de 2" EUROPA</v>
          </cell>
          <cell r="C361" t="str">
            <v>u</v>
          </cell>
          <cell r="D361">
            <v>1</v>
          </cell>
          <cell r="E361">
            <v>262</v>
          </cell>
          <cell r="F361">
            <v>262</v>
          </cell>
        </row>
        <row r="362">
          <cell r="A362" t="str">
            <v>LL03.013</v>
          </cell>
          <cell r="B362" t="str">
            <v>Cheque vertical de 2 1/2" EUROPA</v>
          </cell>
          <cell r="C362" t="str">
            <v>u</v>
          </cell>
          <cell r="D362">
            <v>1</v>
          </cell>
          <cell r="E362">
            <v>586</v>
          </cell>
          <cell r="F362">
            <v>586</v>
          </cell>
        </row>
        <row r="363">
          <cell r="A363" t="str">
            <v>LL03.014</v>
          </cell>
          <cell r="B363" t="str">
            <v>Cheque vertical de 3" EUROPA</v>
          </cell>
          <cell r="C363" t="str">
            <v>u</v>
          </cell>
          <cell r="D363">
            <v>1</v>
          </cell>
          <cell r="E363">
            <v>890</v>
          </cell>
          <cell r="F363">
            <v>890</v>
          </cell>
        </row>
        <row r="364">
          <cell r="A364" t="str">
            <v>LL03.015</v>
          </cell>
          <cell r="B364" t="str">
            <v>Cheque vertical de 4" EUROPA</v>
          </cell>
          <cell r="C364" t="str">
            <v>u</v>
          </cell>
          <cell r="D364">
            <v>1</v>
          </cell>
          <cell r="E364">
            <v>1675</v>
          </cell>
          <cell r="F364">
            <v>1675</v>
          </cell>
        </row>
        <row r="365">
          <cell r="A365" t="str">
            <v>LL04.001</v>
          </cell>
          <cell r="B365" t="str">
            <v>Tapa de hierro para cistena 30" x 30"</v>
          </cell>
          <cell r="C365" t="str">
            <v>u</v>
          </cell>
          <cell r="D365">
            <v>1</v>
          </cell>
          <cell r="E365">
            <v>475</v>
          </cell>
          <cell r="F365">
            <v>475</v>
          </cell>
        </row>
        <row r="366">
          <cell r="A366" t="str">
            <v>LL04.002</v>
          </cell>
          <cell r="B366" t="str">
            <v>Tapa de aluminio para cistena 24" x 24"</v>
          </cell>
          <cell r="C366" t="str">
            <v>u</v>
          </cell>
          <cell r="D366">
            <v>1</v>
          </cell>
          <cell r="E366">
            <v>1150</v>
          </cell>
          <cell r="F366">
            <v>1150</v>
          </cell>
        </row>
        <row r="368">
          <cell r="A368" t="str">
            <v>MA</v>
          </cell>
          <cell r="B368" t="str">
            <v>MADERAS, CLAVOS, ZINC</v>
          </cell>
          <cell r="D368" t="str">
            <v/>
          </cell>
          <cell r="F368" t="str">
            <v/>
          </cell>
        </row>
        <row r="369">
          <cell r="A369" t="str">
            <v>MA01.001</v>
          </cell>
          <cell r="B369" t="str">
            <v>Pino bruto americano</v>
          </cell>
          <cell r="C369" t="str">
            <v>p2</v>
          </cell>
          <cell r="D369">
            <v>1</v>
          </cell>
          <cell r="E369">
            <v>11.5</v>
          </cell>
          <cell r="F369">
            <v>11.5</v>
          </cell>
        </row>
        <row r="370">
          <cell r="A370" t="str">
            <v>MA01.002</v>
          </cell>
          <cell r="B370" t="str">
            <v>Pino americano tratado</v>
          </cell>
          <cell r="C370" t="str">
            <v>p2</v>
          </cell>
          <cell r="D370">
            <v>1</v>
          </cell>
          <cell r="E370">
            <v>14</v>
          </cell>
          <cell r="F370">
            <v>14</v>
          </cell>
        </row>
        <row r="371">
          <cell r="A371" t="str">
            <v>MA01.003</v>
          </cell>
          <cell r="B371" t="str">
            <v>Caoba bruta</v>
          </cell>
          <cell r="C371" t="str">
            <v>p2</v>
          </cell>
          <cell r="D371">
            <v>1</v>
          </cell>
          <cell r="E371">
            <v>36</v>
          </cell>
          <cell r="F371">
            <v>36</v>
          </cell>
        </row>
        <row r="372">
          <cell r="A372" t="str">
            <v>MA01.004</v>
          </cell>
          <cell r="B372" t="str">
            <v>Plywood  / formaleta 4' x 8' x 3/4" (Dos Caras)</v>
          </cell>
          <cell r="C372" t="str">
            <v>u</v>
          </cell>
          <cell r="D372">
            <v>1</v>
          </cell>
          <cell r="E372">
            <v>550</v>
          </cell>
          <cell r="F372">
            <v>550</v>
          </cell>
        </row>
        <row r="373">
          <cell r="A373" t="str">
            <v>MA01.005</v>
          </cell>
          <cell r="B373" t="str">
            <v xml:space="preserve">Plywood  / formaleta 4' x 8' x 3/4" </v>
          </cell>
          <cell r="C373" t="str">
            <v>u</v>
          </cell>
          <cell r="D373">
            <v>1</v>
          </cell>
          <cell r="E373">
            <v>425</v>
          </cell>
          <cell r="F373">
            <v>425</v>
          </cell>
        </row>
        <row r="374">
          <cell r="A374" t="str">
            <v>MA01.006</v>
          </cell>
          <cell r="B374" t="str">
            <v>Plywood  / formaleta 4' x 8' x 3/8"</v>
          </cell>
          <cell r="C374" t="str">
            <v>u</v>
          </cell>
          <cell r="D374">
            <v>1</v>
          </cell>
          <cell r="E374">
            <v>299</v>
          </cell>
          <cell r="F374">
            <v>299</v>
          </cell>
        </row>
        <row r="375">
          <cell r="A375" t="str">
            <v>MA01.007</v>
          </cell>
          <cell r="B375" t="str">
            <v>Pino cepillado americano</v>
          </cell>
          <cell r="C375" t="str">
            <v>p2</v>
          </cell>
          <cell r="D375">
            <v>1</v>
          </cell>
          <cell r="E375">
            <v>9.75</v>
          </cell>
          <cell r="F375">
            <v>9.75</v>
          </cell>
        </row>
        <row r="376">
          <cell r="A376" t="str">
            <v>MA01.008</v>
          </cell>
          <cell r="B376" t="str">
            <v>Pino cepillado americano Tratado</v>
          </cell>
          <cell r="C376" t="str">
            <v>p2</v>
          </cell>
          <cell r="D376">
            <v>1</v>
          </cell>
          <cell r="E376">
            <v>10.75</v>
          </cell>
          <cell r="F376">
            <v>10.75</v>
          </cell>
        </row>
        <row r="377">
          <cell r="A377" t="str">
            <v>MA02.001</v>
          </cell>
          <cell r="B377" t="str">
            <v>Clavos corrientes</v>
          </cell>
          <cell r="C377" t="str">
            <v>lb</v>
          </cell>
          <cell r="D377">
            <v>1</v>
          </cell>
          <cell r="E377">
            <v>4.95</v>
          </cell>
          <cell r="F377">
            <v>4.95</v>
          </cell>
        </row>
        <row r="378">
          <cell r="A378" t="str">
            <v>MA02.002</v>
          </cell>
          <cell r="B378" t="str">
            <v>Clavos acero</v>
          </cell>
          <cell r="C378" t="str">
            <v>lb</v>
          </cell>
          <cell r="D378">
            <v>1</v>
          </cell>
          <cell r="E378">
            <v>18</v>
          </cell>
          <cell r="F378">
            <v>18</v>
          </cell>
        </row>
        <row r="379">
          <cell r="A379" t="str">
            <v>MA02.003</v>
          </cell>
          <cell r="B379" t="str">
            <v>Clavos Zinc</v>
          </cell>
          <cell r="C379" t="str">
            <v>lb</v>
          </cell>
          <cell r="D379">
            <v>1</v>
          </cell>
          <cell r="E379">
            <v>12.95</v>
          </cell>
          <cell r="F379">
            <v>12.95</v>
          </cell>
        </row>
        <row r="380">
          <cell r="A380" t="str">
            <v>MA03.001</v>
          </cell>
          <cell r="B380" t="str">
            <v>Plancha Zinc acanalado, 3' x 6', calibre 34(p/casetas solamente)</v>
          </cell>
          <cell r="C380" t="str">
            <v>u</v>
          </cell>
          <cell r="D380">
            <v>1</v>
          </cell>
          <cell r="E380">
            <v>45.6</v>
          </cell>
          <cell r="F380">
            <v>45.6</v>
          </cell>
        </row>
        <row r="381">
          <cell r="A381" t="str">
            <v>MA03.002</v>
          </cell>
          <cell r="B381" t="str">
            <v>Plancha Zinc acanalado, 3' x 6', calibre 29</v>
          </cell>
          <cell r="C381" t="str">
            <v>u</v>
          </cell>
          <cell r="D381">
            <v>1</v>
          </cell>
          <cell r="E381">
            <v>57.6</v>
          </cell>
          <cell r="F381">
            <v>57.6</v>
          </cell>
        </row>
        <row r="382">
          <cell r="A382" t="str">
            <v>MA03.003</v>
          </cell>
          <cell r="B382" t="str">
            <v>Plancha Zinc acanalado, 3' x 6', calibre 27</v>
          </cell>
          <cell r="C382" t="str">
            <v>u</v>
          </cell>
          <cell r="D382">
            <v>1</v>
          </cell>
          <cell r="E382">
            <v>68.400000000000006</v>
          </cell>
          <cell r="F382">
            <v>68.400000000000006</v>
          </cell>
        </row>
        <row r="383">
          <cell r="A383" t="str">
            <v>MA03.004</v>
          </cell>
          <cell r="B383" t="str">
            <v>Plancha Zinc acanalado, 3' x 6', calibre 26</v>
          </cell>
          <cell r="C383" t="str">
            <v>u</v>
          </cell>
          <cell r="D383">
            <v>1</v>
          </cell>
          <cell r="E383">
            <v>82.8</v>
          </cell>
          <cell r="F383">
            <v>82.8</v>
          </cell>
        </row>
        <row r="384">
          <cell r="A384" t="str">
            <v>MA03.005</v>
          </cell>
          <cell r="B384" t="str">
            <v>Plancha Zinc acanalado, 3' x 6', calibre 24</v>
          </cell>
          <cell r="C384" t="str">
            <v>u</v>
          </cell>
          <cell r="D384">
            <v>1</v>
          </cell>
          <cell r="E384">
            <v>152</v>
          </cell>
          <cell r="F384">
            <v>152</v>
          </cell>
        </row>
        <row r="385">
          <cell r="A385" t="str">
            <v>MA03.006</v>
          </cell>
          <cell r="B385" t="str">
            <v>Caballete de Zinc de 3', calibre 34</v>
          </cell>
          <cell r="C385" t="str">
            <v>u</v>
          </cell>
          <cell r="D385">
            <v>1</v>
          </cell>
          <cell r="E385">
            <v>19.899999999999999</v>
          </cell>
          <cell r="F385">
            <v>19.899999999999999</v>
          </cell>
        </row>
        <row r="386">
          <cell r="A386" t="str">
            <v>MA03.007</v>
          </cell>
          <cell r="B386" t="str">
            <v>Caballete de Zinc de 3', calibre 29</v>
          </cell>
          <cell r="C386" t="str">
            <v>u</v>
          </cell>
          <cell r="D386">
            <v>1</v>
          </cell>
          <cell r="E386">
            <v>28.55</v>
          </cell>
          <cell r="F386">
            <v>28.55</v>
          </cell>
        </row>
        <row r="387">
          <cell r="A387" t="str">
            <v>MA04.001</v>
          </cell>
          <cell r="B387" t="str">
            <v>Regla para Empañete (preparada)</v>
          </cell>
          <cell r="C387" t="str">
            <v>p2</v>
          </cell>
          <cell r="D387">
            <v>1</v>
          </cell>
          <cell r="E387">
            <v>29</v>
          </cell>
          <cell r="F387">
            <v>29</v>
          </cell>
        </row>
        <row r="388">
          <cell r="A388" t="str">
            <v>MA05.001</v>
          </cell>
          <cell r="B388" t="str">
            <v>Disco de Lija #80</v>
          </cell>
          <cell r="C388" t="str">
            <v>ud</v>
          </cell>
          <cell r="D388">
            <v>1</v>
          </cell>
          <cell r="E388">
            <v>11.5</v>
          </cell>
          <cell r="F388">
            <v>11.5</v>
          </cell>
        </row>
        <row r="389">
          <cell r="A389" t="str">
            <v>MC</v>
          </cell>
          <cell r="B389" t="str">
            <v>MALLAS CICLONICAS</v>
          </cell>
          <cell r="D389" t="str">
            <v/>
          </cell>
          <cell r="F389" t="str">
            <v/>
          </cell>
        </row>
        <row r="390">
          <cell r="A390" t="str">
            <v>MC01.001</v>
          </cell>
          <cell r="B390" t="str">
            <v>Malla ciclónica corriente 6' calibre 9 (Rollo 50' )</v>
          </cell>
          <cell r="C390" t="str">
            <v>u</v>
          </cell>
          <cell r="D390">
            <v>1</v>
          </cell>
          <cell r="E390">
            <v>1087</v>
          </cell>
          <cell r="F390">
            <v>1087</v>
          </cell>
        </row>
        <row r="391">
          <cell r="A391" t="str">
            <v>MC01.002</v>
          </cell>
          <cell r="B391" t="str">
            <v>Malla ciclónica corriente 7' calibre 9 (Rollo 50' )</v>
          </cell>
          <cell r="C391" t="str">
            <v>u</v>
          </cell>
          <cell r="D391">
            <v>1</v>
          </cell>
          <cell r="E391">
            <v>1232</v>
          </cell>
          <cell r="F391">
            <v>1232</v>
          </cell>
        </row>
        <row r="392">
          <cell r="A392" t="str">
            <v>MC01.003</v>
          </cell>
          <cell r="B392" t="str">
            <v>Tubo galvanizado ligero de 1 1/2" x 15"</v>
          </cell>
          <cell r="C392" t="str">
            <v>u</v>
          </cell>
          <cell r="D392">
            <v>1</v>
          </cell>
          <cell r="E392">
            <v>155</v>
          </cell>
          <cell r="F392">
            <v>155</v>
          </cell>
        </row>
        <row r="393">
          <cell r="A393" t="str">
            <v>MC01.004</v>
          </cell>
          <cell r="B393" t="str">
            <v>Tubo galvanizado ligero de 1 1/4" x 20"</v>
          </cell>
          <cell r="C393" t="str">
            <v>u</v>
          </cell>
          <cell r="D393">
            <v>1</v>
          </cell>
          <cell r="E393">
            <v>182</v>
          </cell>
          <cell r="F393">
            <v>182</v>
          </cell>
        </row>
        <row r="394">
          <cell r="A394" t="str">
            <v>MC01.005</v>
          </cell>
          <cell r="B394" t="str">
            <v>Barra tensora de 6'</v>
          </cell>
          <cell r="C394" t="str">
            <v>u</v>
          </cell>
          <cell r="D394">
            <v>1</v>
          </cell>
          <cell r="E394">
            <v>30</v>
          </cell>
          <cell r="F394">
            <v>30</v>
          </cell>
        </row>
        <row r="395">
          <cell r="A395" t="str">
            <v>MC01.006</v>
          </cell>
          <cell r="B395" t="str">
            <v>Abrazadera de 1 1/2"</v>
          </cell>
          <cell r="C395" t="str">
            <v>u</v>
          </cell>
          <cell r="D395">
            <v>1</v>
          </cell>
          <cell r="E395">
            <v>6</v>
          </cell>
          <cell r="F395">
            <v>6</v>
          </cell>
        </row>
        <row r="396">
          <cell r="A396" t="str">
            <v>MC01.007</v>
          </cell>
          <cell r="B396" t="str">
            <v>Copa Final de 1 1/2"</v>
          </cell>
          <cell r="C396" t="str">
            <v>u</v>
          </cell>
          <cell r="D396">
            <v>1</v>
          </cell>
          <cell r="E396">
            <v>6.05</v>
          </cell>
          <cell r="F396">
            <v>6.05</v>
          </cell>
        </row>
        <row r="397">
          <cell r="A397" t="str">
            <v>MC01.008</v>
          </cell>
          <cell r="B397" t="str">
            <v>Terminal de 1 1/4"</v>
          </cell>
          <cell r="C397" t="str">
            <v>u</v>
          </cell>
          <cell r="D397">
            <v>1</v>
          </cell>
          <cell r="E397">
            <v>7</v>
          </cell>
          <cell r="F397">
            <v>7</v>
          </cell>
        </row>
        <row r="398">
          <cell r="A398" t="str">
            <v>MC01.009</v>
          </cell>
          <cell r="B398" t="str">
            <v>Palometa 1 1/2" para tres cuerdas, sencilla</v>
          </cell>
          <cell r="C398" t="str">
            <v>u</v>
          </cell>
          <cell r="D398">
            <v>1</v>
          </cell>
          <cell r="E398">
            <v>25</v>
          </cell>
          <cell r="F398">
            <v>25</v>
          </cell>
        </row>
        <row r="399">
          <cell r="A399" t="str">
            <v>MC01.010</v>
          </cell>
          <cell r="B399" t="str">
            <v>Palometa 1 1/2" para tres cuerdas, doble</v>
          </cell>
          <cell r="C399" t="str">
            <v>u</v>
          </cell>
          <cell r="D399">
            <v>1</v>
          </cell>
          <cell r="E399">
            <v>30</v>
          </cell>
          <cell r="F399">
            <v>30</v>
          </cell>
        </row>
        <row r="400">
          <cell r="A400" t="str">
            <v>MC01.011</v>
          </cell>
          <cell r="B400" t="str">
            <v>Rollo alambre de púas calibre 16 x 110 m.</v>
          </cell>
          <cell r="C400" t="str">
            <v>u</v>
          </cell>
          <cell r="D400">
            <v>1</v>
          </cell>
          <cell r="E400">
            <v>94</v>
          </cell>
          <cell r="F400">
            <v>94</v>
          </cell>
        </row>
        <row r="401">
          <cell r="A401" t="str">
            <v>MC01.012</v>
          </cell>
          <cell r="B401" t="str">
            <v>Rollo alambre de púas calibre 14 x 110 m.</v>
          </cell>
          <cell r="C401" t="str">
            <v>u</v>
          </cell>
          <cell r="D401">
            <v>1</v>
          </cell>
          <cell r="E401">
            <v>183</v>
          </cell>
          <cell r="F401">
            <v>183</v>
          </cell>
        </row>
        <row r="402">
          <cell r="A402" t="str">
            <v>MC01.013</v>
          </cell>
          <cell r="B402" t="str">
            <v>Grapas para alambre de púas.</v>
          </cell>
          <cell r="C402" t="str">
            <v>lb</v>
          </cell>
          <cell r="D402">
            <v>1</v>
          </cell>
          <cell r="E402">
            <v>7</v>
          </cell>
          <cell r="F402">
            <v>7</v>
          </cell>
        </row>
        <row r="403">
          <cell r="A403" t="str">
            <v>MC01.014</v>
          </cell>
          <cell r="B403" t="str">
            <v>Colocación de malla ciclónica de 6' (mano de obra solamente)</v>
          </cell>
          <cell r="C403" t="str">
            <v>m</v>
          </cell>
          <cell r="D403">
            <v>1</v>
          </cell>
          <cell r="E403">
            <v>125</v>
          </cell>
          <cell r="F403">
            <v>125</v>
          </cell>
        </row>
        <row r="404">
          <cell r="A404" t="str">
            <v>MC01.015</v>
          </cell>
          <cell r="B404" t="str">
            <v>Colocación de malla ciclónica de 7' (mano de obra solamente)</v>
          </cell>
          <cell r="C404" t="str">
            <v>m</v>
          </cell>
          <cell r="D404">
            <v>1</v>
          </cell>
          <cell r="E404">
            <v>150</v>
          </cell>
          <cell r="F404">
            <v>150</v>
          </cell>
        </row>
        <row r="405">
          <cell r="A405" t="str">
            <v>OT</v>
          </cell>
          <cell r="B405" t="str">
            <v>OTROS</v>
          </cell>
        </row>
        <row r="406">
          <cell r="A406" t="str">
            <v>OT01.001</v>
          </cell>
          <cell r="B406" t="str">
            <v>Hilo de Nylon 1 lbr</v>
          </cell>
          <cell r="C406" t="str">
            <v>ud</v>
          </cell>
          <cell r="D406">
            <v>1</v>
          </cell>
          <cell r="E406">
            <v>60</v>
          </cell>
          <cell r="F406">
            <v>60</v>
          </cell>
        </row>
        <row r="407">
          <cell r="A407" t="str">
            <v>OT01.002</v>
          </cell>
          <cell r="B407" t="str">
            <v>Cubo de goma #10</v>
          </cell>
          <cell r="C407" t="str">
            <v>ud</v>
          </cell>
          <cell r="D407">
            <v>1</v>
          </cell>
          <cell r="E407">
            <v>52</v>
          </cell>
          <cell r="F407">
            <v>52</v>
          </cell>
        </row>
        <row r="408">
          <cell r="A408" t="str">
            <v>OT01.003</v>
          </cell>
          <cell r="B408" t="str">
            <v>Cubo de goma #8</v>
          </cell>
          <cell r="C408" t="str">
            <v>ud</v>
          </cell>
          <cell r="D408">
            <v>1</v>
          </cell>
          <cell r="E408">
            <v>45</v>
          </cell>
          <cell r="F408">
            <v>45</v>
          </cell>
        </row>
        <row r="409">
          <cell r="A409" t="str">
            <v>OT01.004</v>
          </cell>
          <cell r="B409" t="str">
            <v>Escoba plástica para hojas, tipo EAGLE</v>
          </cell>
          <cell r="C409" t="str">
            <v>ud</v>
          </cell>
          <cell r="D409">
            <v>1</v>
          </cell>
          <cell r="E409">
            <v>73</v>
          </cell>
          <cell r="F409">
            <v>73</v>
          </cell>
        </row>
        <row r="410">
          <cell r="A410" t="str">
            <v>OT01.005</v>
          </cell>
          <cell r="B410" t="str">
            <v>Pala cuadrada "Tramontina"</v>
          </cell>
          <cell r="C410" t="str">
            <v>ud</v>
          </cell>
          <cell r="D410">
            <v>1</v>
          </cell>
          <cell r="E410">
            <v>85</v>
          </cell>
          <cell r="F410">
            <v>85</v>
          </cell>
        </row>
        <row r="411">
          <cell r="A411" t="str">
            <v>OT01.006</v>
          </cell>
          <cell r="B411" t="str">
            <v>Pala redonda "Tramontina"</v>
          </cell>
          <cell r="C411" t="str">
            <v>ud</v>
          </cell>
          <cell r="D411">
            <v>1</v>
          </cell>
          <cell r="E411">
            <v>81</v>
          </cell>
          <cell r="F411">
            <v>81</v>
          </cell>
        </row>
        <row r="412">
          <cell r="A412" t="str">
            <v>OT01.007</v>
          </cell>
          <cell r="B412" t="str">
            <v>Rastrillo para piedras , 14 dientes, USA</v>
          </cell>
          <cell r="C412" t="str">
            <v>ud</v>
          </cell>
          <cell r="D412">
            <v>1</v>
          </cell>
          <cell r="E412">
            <v>335</v>
          </cell>
          <cell r="F412">
            <v>335</v>
          </cell>
        </row>
        <row r="413">
          <cell r="A413" t="str">
            <v>OT01.008</v>
          </cell>
          <cell r="B413" t="str">
            <v>Carretilla de Metal "JEEP", "BRONCO", Taiwan</v>
          </cell>
          <cell r="C413" t="str">
            <v>ud</v>
          </cell>
          <cell r="D413">
            <v>1</v>
          </cell>
          <cell r="E413">
            <v>1160</v>
          </cell>
          <cell r="F413">
            <v>1160</v>
          </cell>
        </row>
        <row r="414">
          <cell r="A414" t="str">
            <v>OT02.001</v>
          </cell>
          <cell r="B414" t="str">
            <v>Gasolina</v>
          </cell>
          <cell r="C414" t="str">
            <v>gl</v>
          </cell>
          <cell r="D414">
            <v>1</v>
          </cell>
          <cell r="E414">
            <v>26</v>
          </cell>
          <cell r="F414">
            <v>26</v>
          </cell>
        </row>
        <row r="415">
          <cell r="A415" t="str">
            <v>OT02.002</v>
          </cell>
          <cell r="B415" t="str">
            <v>Gasoil</v>
          </cell>
          <cell r="C415" t="str">
            <v>gl</v>
          </cell>
          <cell r="D415">
            <v>1</v>
          </cell>
          <cell r="E415">
            <v>16.100000000000001</v>
          </cell>
          <cell r="F415">
            <v>16.100000000000001</v>
          </cell>
        </row>
        <row r="416">
          <cell r="A416" t="str">
            <v>OT02.003</v>
          </cell>
          <cell r="B416" t="str">
            <v>Lubricantes</v>
          </cell>
          <cell r="C416" t="str">
            <v>1/4 gl</v>
          </cell>
          <cell r="D416">
            <v>1</v>
          </cell>
          <cell r="E416">
            <v>30</v>
          </cell>
          <cell r="F416">
            <v>30</v>
          </cell>
        </row>
        <row r="417">
          <cell r="A417" t="str">
            <v>TP</v>
          </cell>
          <cell r="B417" t="str">
            <v>TUBERIAS Y PIEZAS</v>
          </cell>
          <cell r="D417" t="str">
            <v/>
          </cell>
          <cell r="F417" t="str">
            <v/>
          </cell>
        </row>
        <row r="418">
          <cell r="A418" t="str">
            <v>TP01.</v>
          </cell>
          <cell r="B418" t="str">
            <v>Tuberías y Piezas PVC Drenaje</v>
          </cell>
          <cell r="D418" t="str">
            <v/>
          </cell>
          <cell r="F418" t="str">
            <v/>
          </cell>
        </row>
        <row r="419">
          <cell r="A419" t="str">
            <v>TP01.001</v>
          </cell>
          <cell r="B419" t="str">
            <v>Tubo de 1 1/2" x 20' PVC Drenaje</v>
          </cell>
          <cell r="C419" t="str">
            <v>u</v>
          </cell>
          <cell r="D419">
            <v>1</v>
          </cell>
          <cell r="E419">
            <v>38.549999999999997</v>
          </cell>
          <cell r="F419">
            <v>38.549999999999997</v>
          </cell>
        </row>
        <row r="420">
          <cell r="A420" t="str">
            <v>TP01.002</v>
          </cell>
          <cell r="B420" t="str">
            <v>Tubo de 2" x 20' PVC Drenaje</v>
          </cell>
          <cell r="C420" t="str">
            <v>u</v>
          </cell>
          <cell r="D420">
            <v>1</v>
          </cell>
          <cell r="E420">
            <v>46</v>
          </cell>
          <cell r="F420">
            <v>46</v>
          </cell>
        </row>
        <row r="421">
          <cell r="A421" t="str">
            <v>TP01.003</v>
          </cell>
          <cell r="B421" t="str">
            <v>Tubo de 3" x 20' PVC Drenaje</v>
          </cell>
          <cell r="C421" t="str">
            <v>u</v>
          </cell>
          <cell r="D421">
            <v>1</v>
          </cell>
          <cell r="E421">
            <v>73.5</v>
          </cell>
          <cell r="F421">
            <v>73.5</v>
          </cell>
        </row>
        <row r="422">
          <cell r="A422" t="str">
            <v>TP01.004</v>
          </cell>
          <cell r="B422" t="str">
            <v>Tubo de 4" x 20' PVC Drenaje</v>
          </cell>
          <cell r="C422" t="str">
            <v>u</v>
          </cell>
          <cell r="D422">
            <v>1</v>
          </cell>
          <cell r="E422">
            <v>96</v>
          </cell>
          <cell r="F422">
            <v>96</v>
          </cell>
        </row>
        <row r="423">
          <cell r="A423" t="str">
            <v>TP01.005</v>
          </cell>
          <cell r="B423" t="str">
            <v>Tubo de 6" x 20' PVC Drenaje</v>
          </cell>
          <cell r="C423" t="str">
            <v>u</v>
          </cell>
          <cell r="D423">
            <v>1</v>
          </cell>
          <cell r="E423">
            <v>299.5</v>
          </cell>
          <cell r="F423">
            <v>299.5</v>
          </cell>
        </row>
        <row r="424">
          <cell r="A424" t="str">
            <v>TP01.006</v>
          </cell>
          <cell r="B424" t="str">
            <v>Tubo de 2" x 20' PVC SDR-41</v>
          </cell>
          <cell r="C424" t="str">
            <v>u</v>
          </cell>
          <cell r="D424">
            <v>1</v>
          </cell>
          <cell r="E424">
            <v>79</v>
          </cell>
          <cell r="F424">
            <v>79</v>
          </cell>
        </row>
        <row r="425">
          <cell r="A425" t="str">
            <v>TP01.007</v>
          </cell>
          <cell r="B425" t="str">
            <v>Tubo de 3" x 20' PVC SDR-41</v>
          </cell>
          <cell r="C425" t="str">
            <v>u</v>
          </cell>
          <cell r="D425">
            <v>1</v>
          </cell>
          <cell r="E425">
            <v>140</v>
          </cell>
          <cell r="F425">
            <v>140</v>
          </cell>
        </row>
        <row r="426">
          <cell r="A426" t="str">
            <v>TP01.008</v>
          </cell>
          <cell r="B426" t="str">
            <v>Tubo de 4" x 20' PVC SDR-41</v>
          </cell>
          <cell r="C426" t="str">
            <v>u</v>
          </cell>
          <cell r="D426">
            <v>1</v>
          </cell>
          <cell r="E426">
            <v>223</v>
          </cell>
          <cell r="F426">
            <v>223</v>
          </cell>
        </row>
        <row r="427">
          <cell r="A427" t="str">
            <v>TP01.009</v>
          </cell>
          <cell r="B427" t="str">
            <v>Tubo de 6" x 20' PVC SDR-41</v>
          </cell>
          <cell r="C427" t="str">
            <v>u</v>
          </cell>
          <cell r="D427">
            <v>1</v>
          </cell>
          <cell r="E427">
            <v>503</v>
          </cell>
          <cell r="F427">
            <v>503</v>
          </cell>
        </row>
        <row r="428">
          <cell r="A428" t="str">
            <v>TP01.010</v>
          </cell>
          <cell r="B428" t="str">
            <v>Tubo de 2" x 20' PVC SDR-26</v>
          </cell>
          <cell r="C428" t="str">
            <v>u</v>
          </cell>
          <cell r="D428">
            <v>1</v>
          </cell>
          <cell r="E428">
            <v>98.5</v>
          </cell>
          <cell r="F428">
            <v>98.5</v>
          </cell>
        </row>
        <row r="429">
          <cell r="A429" t="str">
            <v>TP01.011</v>
          </cell>
          <cell r="B429" t="str">
            <v>Tubo de 3" x 20' PVC SDR-26</v>
          </cell>
          <cell r="C429" t="str">
            <v>u</v>
          </cell>
          <cell r="D429">
            <v>1</v>
          </cell>
          <cell r="E429">
            <v>233</v>
          </cell>
          <cell r="F429">
            <v>233</v>
          </cell>
        </row>
        <row r="430">
          <cell r="A430" t="str">
            <v>TP01.012</v>
          </cell>
          <cell r="B430" t="str">
            <v>Tubo de 4" x 20' PVC SDR-26</v>
          </cell>
          <cell r="C430" t="str">
            <v>u</v>
          </cell>
          <cell r="D430">
            <v>1</v>
          </cell>
          <cell r="E430">
            <v>363</v>
          </cell>
          <cell r="F430">
            <v>363</v>
          </cell>
        </row>
        <row r="431">
          <cell r="A431" t="str">
            <v>TP01.013</v>
          </cell>
          <cell r="B431" t="str">
            <v>Tubo de 6" x 20' PVC SDR-26</v>
          </cell>
          <cell r="C431" t="str">
            <v>u</v>
          </cell>
          <cell r="D431">
            <v>1</v>
          </cell>
          <cell r="E431">
            <v>761</v>
          </cell>
          <cell r="F431">
            <v>761</v>
          </cell>
        </row>
        <row r="432">
          <cell r="A432" t="str">
            <v>TP01.014</v>
          </cell>
          <cell r="B432" t="str">
            <v>Codo de 2" x 90 Drenaje</v>
          </cell>
          <cell r="C432" t="str">
            <v>u</v>
          </cell>
          <cell r="D432">
            <v>1</v>
          </cell>
          <cell r="E432">
            <v>8.6999999999999993</v>
          </cell>
          <cell r="F432">
            <v>8.6999999999999993</v>
          </cell>
        </row>
        <row r="433">
          <cell r="A433" t="str">
            <v>TP01.015</v>
          </cell>
          <cell r="B433" t="str">
            <v>Codo de 3" x 90 Drenaje</v>
          </cell>
          <cell r="C433" t="str">
            <v>u</v>
          </cell>
          <cell r="D433">
            <v>1</v>
          </cell>
          <cell r="E433">
            <v>20</v>
          </cell>
          <cell r="F433">
            <v>20</v>
          </cell>
        </row>
        <row r="434">
          <cell r="A434" t="str">
            <v>TP01.016</v>
          </cell>
          <cell r="B434" t="str">
            <v>Codo de 4" x 90 Drenaje</v>
          </cell>
          <cell r="C434" t="str">
            <v>u</v>
          </cell>
          <cell r="D434">
            <v>1</v>
          </cell>
          <cell r="E434">
            <v>31.75</v>
          </cell>
          <cell r="F434">
            <v>31.75</v>
          </cell>
        </row>
        <row r="435">
          <cell r="A435" t="str">
            <v>TP01.017</v>
          </cell>
          <cell r="B435" t="str">
            <v>Codo de 6" x 90 Drenaje</v>
          </cell>
          <cell r="C435" t="str">
            <v>u</v>
          </cell>
          <cell r="D435">
            <v>1</v>
          </cell>
          <cell r="E435">
            <v>260</v>
          </cell>
          <cell r="F435">
            <v>260</v>
          </cell>
        </row>
        <row r="436">
          <cell r="A436" t="str">
            <v>TP01.018</v>
          </cell>
          <cell r="B436" t="str">
            <v>Codo de 2" x 45 Drenaje</v>
          </cell>
          <cell r="C436" t="str">
            <v>u</v>
          </cell>
          <cell r="D436">
            <v>1</v>
          </cell>
          <cell r="E436">
            <v>7</v>
          </cell>
          <cell r="F436">
            <v>7</v>
          </cell>
        </row>
        <row r="437">
          <cell r="A437" t="str">
            <v>TP01.019</v>
          </cell>
          <cell r="B437" t="str">
            <v>Codo de 3" x 45 Drenaje</v>
          </cell>
          <cell r="C437" t="str">
            <v>u</v>
          </cell>
          <cell r="D437">
            <v>1</v>
          </cell>
          <cell r="E437">
            <v>15</v>
          </cell>
          <cell r="F437">
            <v>15</v>
          </cell>
        </row>
        <row r="438">
          <cell r="A438" t="str">
            <v>TP01.020</v>
          </cell>
          <cell r="B438" t="str">
            <v>Codo de 4" x 45 Drenaje</v>
          </cell>
          <cell r="C438" t="str">
            <v>u</v>
          </cell>
          <cell r="D438">
            <v>1</v>
          </cell>
          <cell r="E438">
            <v>25</v>
          </cell>
          <cell r="F438">
            <v>25</v>
          </cell>
        </row>
        <row r="439">
          <cell r="A439" t="str">
            <v>TP01.021</v>
          </cell>
          <cell r="B439" t="str">
            <v>Codo de 6" x 45 Drenaje</v>
          </cell>
          <cell r="C439" t="str">
            <v>u</v>
          </cell>
          <cell r="D439">
            <v>1</v>
          </cell>
          <cell r="E439">
            <v>260</v>
          </cell>
          <cell r="F439">
            <v>260</v>
          </cell>
        </row>
        <row r="440">
          <cell r="A440" t="str">
            <v>TP01.022</v>
          </cell>
          <cell r="B440" t="str">
            <v>Yee de 2" PVC Drenaje</v>
          </cell>
          <cell r="C440" t="str">
            <v>u</v>
          </cell>
          <cell r="D440">
            <v>1</v>
          </cell>
          <cell r="E440">
            <v>16</v>
          </cell>
          <cell r="F440">
            <v>16</v>
          </cell>
        </row>
        <row r="441">
          <cell r="A441" t="str">
            <v>TP01.023</v>
          </cell>
          <cell r="B441" t="str">
            <v>Yee de 3" PVC Drenaje</v>
          </cell>
          <cell r="C441" t="str">
            <v>u</v>
          </cell>
          <cell r="D441">
            <v>1</v>
          </cell>
          <cell r="E441">
            <v>33</v>
          </cell>
          <cell r="F441">
            <v>33</v>
          </cell>
        </row>
        <row r="442">
          <cell r="A442" t="str">
            <v>TP01.024</v>
          </cell>
          <cell r="B442" t="str">
            <v>Yee de 4" PVC Drenaje</v>
          </cell>
          <cell r="C442" t="str">
            <v>u</v>
          </cell>
          <cell r="D442">
            <v>1</v>
          </cell>
          <cell r="E442">
            <v>55</v>
          </cell>
          <cell r="F442">
            <v>55</v>
          </cell>
        </row>
        <row r="443">
          <cell r="A443" t="str">
            <v>TP01.025</v>
          </cell>
          <cell r="B443" t="str">
            <v>Yee de 6" PVC Drenaje</v>
          </cell>
          <cell r="C443" t="str">
            <v>u</v>
          </cell>
          <cell r="D443">
            <v>1</v>
          </cell>
          <cell r="E443">
            <v>526</v>
          </cell>
          <cell r="F443">
            <v>526</v>
          </cell>
        </row>
        <row r="444">
          <cell r="A444" t="str">
            <v>TP01.026</v>
          </cell>
          <cell r="B444" t="str">
            <v>Yee reducción, de 3" a 2" PVC Drenaje</v>
          </cell>
          <cell r="C444" t="str">
            <v>u</v>
          </cell>
          <cell r="D444">
            <v>1</v>
          </cell>
          <cell r="E444">
            <v>25</v>
          </cell>
          <cell r="F444">
            <v>25</v>
          </cell>
        </row>
        <row r="445">
          <cell r="A445" t="str">
            <v>TP01.027</v>
          </cell>
          <cell r="B445" t="str">
            <v>Yee reducción, de 4" a 3" PVC Drenaje</v>
          </cell>
          <cell r="C445" t="str">
            <v>u</v>
          </cell>
          <cell r="D445">
            <v>1</v>
          </cell>
          <cell r="E445">
            <v>70</v>
          </cell>
          <cell r="F445">
            <v>70</v>
          </cell>
        </row>
        <row r="446">
          <cell r="A446" t="str">
            <v>TP01.028</v>
          </cell>
          <cell r="B446" t="str">
            <v>Yee reducción, de 4" a 2" PVC Drenaje</v>
          </cell>
          <cell r="C446" t="str">
            <v>u</v>
          </cell>
          <cell r="D446">
            <v>1</v>
          </cell>
          <cell r="E446">
            <v>32</v>
          </cell>
          <cell r="F446">
            <v>32</v>
          </cell>
        </row>
        <row r="447">
          <cell r="A447" t="str">
            <v>TP01.029</v>
          </cell>
          <cell r="B447" t="str">
            <v>Yee reducción, de 6" a 4" PVC Drenaje</v>
          </cell>
          <cell r="C447" t="str">
            <v>u</v>
          </cell>
          <cell r="D447">
            <v>1</v>
          </cell>
          <cell r="E447">
            <v>300</v>
          </cell>
          <cell r="F447">
            <v>300</v>
          </cell>
        </row>
        <row r="448">
          <cell r="A448" t="str">
            <v>TP01.030</v>
          </cell>
          <cell r="B448" t="str">
            <v>Tee de 2" PVC Drenaje</v>
          </cell>
          <cell r="C448" t="str">
            <v>u</v>
          </cell>
          <cell r="D448">
            <v>1</v>
          </cell>
          <cell r="E448">
            <v>14.5</v>
          </cell>
          <cell r="F448">
            <v>14.5</v>
          </cell>
        </row>
        <row r="449">
          <cell r="A449" t="str">
            <v>TP01.031</v>
          </cell>
          <cell r="B449" t="str">
            <v>Tee de 3" PVC Drenaje</v>
          </cell>
          <cell r="C449" t="str">
            <v>u</v>
          </cell>
          <cell r="D449">
            <v>1</v>
          </cell>
          <cell r="E449">
            <v>31</v>
          </cell>
          <cell r="F449">
            <v>31</v>
          </cell>
        </row>
        <row r="450">
          <cell r="A450" t="str">
            <v>TP01.032</v>
          </cell>
          <cell r="B450" t="str">
            <v>Tee de 4" PVC Drenaje</v>
          </cell>
          <cell r="C450" t="str">
            <v>u</v>
          </cell>
          <cell r="D450">
            <v>1</v>
          </cell>
          <cell r="E450">
            <v>50</v>
          </cell>
          <cell r="F450">
            <v>50</v>
          </cell>
        </row>
        <row r="451">
          <cell r="A451" t="str">
            <v>TP01.033</v>
          </cell>
          <cell r="B451" t="str">
            <v>Tee de 6" PVC Drenaje</v>
          </cell>
          <cell r="C451" t="str">
            <v>u</v>
          </cell>
          <cell r="D451">
            <v>1</v>
          </cell>
          <cell r="E451">
            <v>310</v>
          </cell>
          <cell r="F451">
            <v>310</v>
          </cell>
        </row>
        <row r="452">
          <cell r="A452" t="str">
            <v>TP01.034</v>
          </cell>
          <cell r="B452" t="str">
            <v>Tee reducción, de 3" a 2" PVC Drenaje</v>
          </cell>
          <cell r="C452" t="str">
            <v>u</v>
          </cell>
          <cell r="D452">
            <v>1</v>
          </cell>
          <cell r="E452">
            <v>18.75</v>
          </cell>
          <cell r="F452">
            <v>18.75</v>
          </cell>
        </row>
        <row r="453">
          <cell r="A453" t="str">
            <v>TP01.035</v>
          </cell>
          <cell r="B453" t="str">
            <v>Tee reducción, de 4" a 3" PVC Drenaje</v>
          </cell>
          <cell r="C453" t="str">
            <v>u</v>
          </cell>
          <cell r="D453">
            <v>1</v>
          </cell>
          <cell r="E453">
            <v>73</v>
          </cell>
          <cell r="F453">
            <v>73</v>
          </cell>
        </row>
        <row r="454">
          <cell r="A454" t="str">
            <v>TP01.036</v>
          </cell>
          <cell r="B454" t="str">
            <v>Tee reducción, de 4" a 2" PVC Drenaje</v>
          </cell>
          <cell r="C454" t="str">
            <v>u</v>
          </cell>
          <cell r="D454">
            <v>1</v>
          </cell>
          <cell r="E454">
            <v>32</v>
          </cell>
          <cell r="F454">
            <v>32</v>
          </cell>
        </row>
        <row r="455">
          <cell r="A455" t="str">
            <v>TP01.037</v>
          </cell>
          <cell r="B455" t="str">
            <v>Tee reducción, de 6" a 3" PVC Drenaje</v>
          </cell>
          <cell r="C455" t="str">
            <v>u</v>
          </cell>
          <cell r="D455">
            <v>1</v>
          </cell>
          <cell r="E455">
            <v>265</v>
          </cell>
          <cell r="F455">
            <v>265</v>
          </cell>
        </row>
        <row r="456">
          <cell r="A456" t="str">
            <v>TP01.038</v>
          </cell>
          <cell r="B456" t="str">
            <v>Tee reducción, de 6" a 4" PVC Drenaje</v>
          </cell>
          <cell r="C456" t="str">
            <v>u</v>
          </cell>
          <cell r="D456">
            <v>1</v>
          </cell>
          <cell r="E456">
            <v>265</v>
          </cell>
          <cell r="F456">
            <v>265</v>
          </cell>
        </row>
        <row r="457">
          <cell r="A457" t="str">
            <v>TP01.039</v>
          </cell>
          <cell r="B457" t="str">
            <v>Tapón Registro de 2" PVC Drenaje</v>
          </cell>
          <cell r="C457" t="str">
            <v>u</v>
          </cell>
          <cell r="D457">
            <v>1</v>
          </cell>
          <cell r="E457">
            <v>25</v>
          </cell>
          <cell r="F457">
            <v>25</v>
          </cell>
        </row>
        <row r="458">
          <cell r="A458" t="str">
            <v>TP01.040</v>
          </cell>
          <cell r="B458" t="str">
            <v>Tapón Registro de 3" PVC Drenaje</v>
          </cell>
          <cell r="C458" t="str">
            <v>u</v>
          </cell>
          <cell r="D458">
            <v>1</v>
          </cell>
          <cell r="E458">
            <v>55</v>
          </cell>
          <cell r="F458">
            <v>55</v>
          </cell>
        </row>
        <row r="459">
          <cell r="A459" t="str">
            <v>TP01.041</v>
          </cell>
          <cell r="B459" t="str">
            <v>Tapón Registro de 4" PVC Drenaje</v>
          </cell>
          <cell r="C459" t="str">
            <v>u</v>
          </cell>
          <cell r="D459">
            <v>1</v>
          </cell>
          <cell r="E459">
            <v>60</v>
          </cell>
          <cell r="F459">
            <v>60</v>
          </cell>
        </row>
        <row r="460">
          <cell r="A460" t="str">
            <v>TP01.042</v>
          </cell>
          <cell r="B460" t="str">
            <v>Sifón de 1 1/2", PVC</v>
          </cell>
          <cell r="C460" t="str">
            <v>u</v>
          </cell>
          <cell r="D460">
            <v>1</v>
          </cell>
          <cell r="E460">
            <v>41.9</v>
          </cell>
          <cell r="F460">
            <v>41.9</v>
          </cell>
        </row>
        <row r="461">
          <cell r="A461" t="str">
            <v>TP01.043</v>
          </cell>
          <cell r="B461" t="str">
            <v>Sifón de 2", PVC</v>
          </cell>
          <cell r="C461" t="str">
            <v>u</v>
          </cell>
          <cell r="D461">
            <v>1</v>
          </cell>
          <cell r="E461">
            <v>30</v>
          </cell>
          <cell r="F461">
            <v>30</v>
          </cell>
        </row>
        <row r="462">
          <cell r="A462" t="str">
            <v>TP01.044</v>
          </cell>
          <cell r="B462" t="str">
            <v>Sifón de 3", PVC</v>
          </cell>
          <cell r="C462" t="str">
            <v>u</v>
          </cell>
          <cell r="D462">
            <v>1</v>
          </cell>
          <cell r="E462">
            <v>110</v>
          </cell>
          <cell r="F462">
            <v>110</v>
          </cell>
        </row>
        <row r="463">
          <cell r="A463" t="str">
            <v>TP01.045</v>
          </cell>
          <cell r="B463" t="str">
            <v>Sifón de 4", PVC</v>
          </cell>
          <cell r="C463" t="str">
            <v>u</v>
          </cell>
          <cell r="D463">
            <v>1</v>
          </cell>
          <cell r="E463">
            <v>130</v>
          </cell>
          <cell r="F463">
            <v>130</v>
          </cell>
        </row>
        <row r="464">
          <cell r="A464" t="str">
            <v>TP01.046</v>
          </cell>
          <cell r="B464" t="str">
            <v>Reducción de 3" a 1 1/2" PVC Drenaje</v>
          </cell>
          <cell r="C464" t="str">
            <v>u</v>
          </cell>
          <cell r="D464">
            <v>1</v>
          </cell>
          <cell r="E464">
            <v>15.5</v>
          </cell>
          <cell r="F464">
            <v>15.5</v>
          </cell>
        </row>
        <row r="465">
          <cell r="A465" t="str">
            <v>TP01.047</v>
          </cell>
          <cell r="B465" t="str">
            <v>Reducción de 3" a 2" PVC Drenaje</v>
          </cell>
          <cell r="C465" t="str">
            <v>u</v>
          </cell>
          <cell r="D465">
            <v>1</v>
          </cell>
          <cell r="E465">
            <v>10.5</v>
          </cell>
          <cell r="F465">
            <v>10.5</v>
          </cell>
        </row>
        <row r="466">
          <cell r="A466" t="str">
            <v>TP01.048</v>
          </cell>
          <cell r="B466" t="str">
            <v>Reducción de 4" a 3" PVC Drenaje</v>
          </cell>
          <cell r="C466" t="str">
            <v>u</v>
          </cell>
          <cell r="D466">
            <v>1</v>
          </cell>
          <cell r="E466">
            <v>20</v>
          </cell>
          <cell r="F466">
            <v>20</v>
          </cell>
        </row>
        <row r="467">
          <cell r="A467" t="str">
            <v>TP01.049</v>
          </cell>
          <cell r="B467" t="str">
            <v>Reducción de 4" a 2" PVC Drenaje</v>
          </cell>
          <cell r="C467" t="str">
            <v>u</v>
          </cell>
          <cell r="D467">
            <v>1</v>
          </cell>
          <cell r="E467">
            <v>18</v>
          </cell>
          <cell r="F467">
            <v>18</v>
          </cell>
        </row>
        <row r="468">
          <cell r="A468" t="str">
            <v>TP01.050</v>
          </cell>
          <cell r="B468" t="str">
            <v>Reducción de 6" a 4" PVC Drenaje</v>
          </cell>
          <cell r="C468" t="str">
            <v>u</v>
          </cell>
          <cell r="D468">
            <v>1</v>
          </cell>
          <cell r="E468">
            <v>160</v>
          </cell>
          <cell r="F468">
            <v>160</v>
          </cell>
        </row>
        <row r="469">
          <cell r="A469" t="str">
            <v>TP01.051</v>
          </cell>
          <cell r="B469" t="str">
            <v>Cemento PVC criollo, 1 GL (CANO)</v>
          </cell>
          <cell r="C469" t="str">
            <v>u</v>
          </cell>
          <cell r="D469">
            <v>1</v>
          </cell>
          <cell r="E469">
            <v>180</v>
          </cell>
          <cell r="F469">
            <v>180</v>
          </cell>
        </row>
        <row r="470">
          <cell r="A470" t="str">
            <v>TP01.052</v>
          </cell>
          <cell r="B470" t="str">
            <v>Cemento PVC criollo, 1/4 GL (CANO)</v>
          </cell>
          <cell r="C470" t="str">
            <v>u</v>
          </cell>
          <cell r="D470">
            <v>1</v>
          </cell>
          <cell r="E470">
            <v>53</v>
          </cell>
          <cell r="F470">
            <v>53</v>
          </cell>
        </row>
        <row r="471">
          <cell r="A471" t="str">
            <v>TP01.053</v>
          </cell>
          <cell r="B471" t="str">
            <v>Cemento PVC criollo, Pinta (CANO)</v>
          </cell>
          <cell r="C471" t="str">
            <v>u</v>
          </cell>
          <cell r="D471">
            <v>1</v>
          </cell>
          <cell r="E471">
            <v>27</v>
          </cell>
          <cell r="F471">
            <v>27</v>
          </cell>
        </row>
        <row r="472">
          <cell r="A472" t="str">
            <v>TP01.054</v>
          </cell>
          <cell r="B472" t="str">
            <v>Cemento PVC importado, 1000 gramos (TANGIT)</v>
          </cell>
          <cell r="C472" t="str">
            <v>u</v>
          </cell>
          <cell r="D472">
            <v>1</v>
          </cell>
          <cell r="E472">
            <v>230</v>
          </cell>
          <cell r="F472">
            <v>230</v>
          </cell>
        </row>
        <row r="473">
          <cell r="A473" t="str">
            <v>TP01.055</v>
          </cell>
          <cell r="B473" t="str">
            <v>Cemento PVC importado, 500 gramos (TANGIT)</v>
          </cell>
          <cell r="C473" t="str">
            <v>u</v>
          </cell>
          <cell r="D473">
            <v>1</v>
          </cell>
          <cell r="E473">
            <v>133</v>
          </cell>
          <cell r="F473">
            <v>133</v>
          </cell>
        </row>
        <row r="474">
          <cell r="A474" t="str">
            <v>TP01.056</v>
          </cell>
          <cell r="B474" t="str">
            <v>Cemento PVC importado, 250 gramos (TANGIT)</v>
          </cell>
          <cell r="C474" t="str">
            <v>u</v>
          </cell>
          <cell r="D474">
            <v>1</v>
          </cell>
          <cell r="E474">
            <v>78</v>
          </cell>
          <cell r="F474">
            <v>78</v>
          </cell>
        </row>
        <row r="475">
          <cell r="A475" t="str">
            <v>TP01.057</v>
          </cell>
          <cell r="B475" t="str">
            <v>Cemento PVC importado, 125 gramos (TANGIT)</v>
          </cell>
          <cell r="C475" t="str">
            <v>u</v>
          </cell>
          <cell r="D475">
            <v>1</v>
          </cell>
          <cell r="E475">
            <v>47</v>
          </cell>
          <cell r="F475">
            <v>47</v>
          </cell>
        </row>
        <row r="476">
          <cell r="A476" t="str">
            <v>TP02.</v>
          </cell>
          <cell r="B476" t="str">
            <v>Tuberias y Piezas Galvanizadas</v>
          </cell>
          <cell r="D476" t="str">
            <v/>
          </cell>
          <cell r="F476" t="str">
            <v/>
          </cell>
        </row>
        <row r="477">
          <cell r="A477" t="str">
            <v>TP02.001</v>
          </cell>
          <cell r="B477" t="str">
            <v>Tubo de 1/2" x 20', Galvanizado</v>
          </cell>
          <cell r="C477" t="str">
            <v>u</v>
          </cell>
          <cell r="D477">
            <v>1</v>
          </cell>
          <cell r="E477">
            <v>160</v>
          </cell>
          <cell r="F477">
            <v>160</v>
          </cell>
        </row>
        <row r="478">
          <cell r="A478" t="str">
            <v>TP02.002</v>
          </cell>
          <cell r="B478" t="str">
            <v>Tubo de 3/4" x 20', Galvanizado</v>
          </cell>
          <cell r="C478" t="str">
            <v>u</v>
          </cell>
          <cell r="D478">
            <v>1</v>
          </cell>
          <cell r="E478">
            <v>215</v>
          </cell>
          <cell r="F478">
            <v>215</v>
          </cell>
        </row>
        <row r="479">
          <cell r="A479" t="str">
            <v>TP02.003</v>
          </cell>
          <cell r="B479" t="str">
            <v>Tubo de 1" x 20', Galvanizado</v>
          </cell>
          <cell r="C479" t="str">
            <v>u</v>
          </cell>
          <cell r="D479">
            <v>1</v>
          </cell>
          <cell r="E479">
            <v>316</v>
          </cell>
          <cell r="F479">
            <v>316</v>
          </cell>
        </row>
        <row r="480">
          <cell r="A480" t="str">
            <v>TP02.004</v>
          </cell>
          <cell r="B480" t="str">
            <v>Tubo de 1 1/2" x 20', Galvanizado</v>
          </cell>
          <cell r="C480" t="str">
            <v>u</v>
          </cell>
          <cell r="D480">
            <v>1</v>
          </cell>
          <cell r="E480">
            <v>505</v>
          </cell>
          <cell r="F480">
            <v>505</v>
          </cell>
        </row>
        <row r="481">
          <cell r="A481" t="str">
            <v>TP02.005</v>
          </cell>
          <cell r="B481" t="str">
            <v>Tubo de 2" x 20', Galvanizado</v>
          </cell>
          <cell r="C481" t="str">
            <v>u</v>
          </cell>
          <cell r="D481">
            <v>1</v>
          </cell>
          <cell r="E481">
            <v>680</v>
          </cell>
          <cell r="F481">
            <v>680</v>
          </cell>
        </row>
        <row r="482">
          <cell r="A482" t="str">
            <v>TP02.006</v>
          </cell>
          <cell r="B482" t="str">
            <v>Tubo de 2 1/2" x 20', Galvanizado</v>
          </cell>
          <cell r="C482" t="str">
            <v>u</v>
          </cell>
          <cell r="D482">
            <v>1</v>
          </cell>
          <cell r="E482">
            <v>1075</v>
          </cell>
          <cell r="F482">
            <v>1075</v>
          </cell>
        </row>
        <row r="483">
          <cell r="A483" t="str">
            <v>TP02.007</v>
          </cell>
          <cell r="B483" t="str">
            <v>Tubo de 3" x 20', Galvanizado</v>
          </cell>
          <cell r="C483" t="str">
            <v>u</v>
          </cell>
          <cell r="D483">
            <v>1</v>
          </cell>
          <cell r="E483">
            <v>1400</v>
          </cell>
          <cell r="F483">
            <v>1400</v>
          </cell>
        </row>
        <row r="484">
          <cell r="A484" t="str">
            <v>TP02.008</v>
          </cell>
          <cell r="B484" t="str">
            <v>Tubo de 4" x 20', Galvanizado</v>
          </cell>
          <cell r="C484" t="str">
            <v>u</v>
          </cell>
          <cell r="D484">
            <v>1</v>
          </cell>
          <cell r="E484">
            <v>2740</v>
          </cell>
          <cell r="F484">
            <v>2740</v>
          </cell>
        </row>
        <row r="485">
          <cell r="A485" t="str">
            <v>TP02.009</v>
          </cell>
          <cell r="B485" t="str">
            <v>Codo de 1/2" x 90, Galvanizado</v>
          </cell>
          <cell r="C485" t="str">
            <v>u</v>
          </cell>
          <cell r="D485">
            <v>1</v>
          </cell>
          <cell r="E485">
            <v>4.5</v>
          </cell>
          <cell r="F485">
            <v>4.5</v>
          </cell>
        </row>
        <row r="486">
          <cell r="A486" t="str">
            <v>TP02.010</v>
          </cell>
          <cell r="B486" t="str">
            <v>Codo de 3/4" x 90, Galvanizado</v>
          </cell>
          <cell r="C486" t="str">
            <v>u</v>
          </cell>
          <cell r="D486">
            <v>1</v>
          </cell>
          <cell r="E486">
            <v>6.4</v>
          </cell>
          <cell r="F486">
            <v>6.4</v>
          </cell>
        </row>
        <row r="487">
          <cell r="A487" t="str">
            <v>TP02.011</v>
          </cell>
          <cell r="B487" t="str">
            <v>Codo de 1" x 90, Galvanizado</v>
          </cell>
          <cell r="C487" t="str">
            <v>u</v>
          </cell>
          <cell r="D487">
            <v>1</v>
          </cell>
          <cell r="E487">
            <v>7</v>
          </cell>
          <cell r="F487">
            <v>7</v>
          </cell>
        </row>
        <row r="488">
          <cell r="A488" t="str">
            <v>TP02.012</v>
          </cell>
          <cell r="B488" t="str">
            <v>Codo de 1 1/2" x 90, Galvanizado</v>
          </cell>
          <cell r="C488" t="str">
            <v>u</v>
          </cell>
          <cell r="D488">
            <v>1</v>
          </cell>
          <cell r="E488">
            <v>17.5</v>
          </cell>
          <cell r="F488">
            <v>17.5</v>
          </cell>
        </row>
        <row r="489">
          <cell r="A489" t="str">
            <v>TP02.013</v>
          </cell>
          <cell r="B489" t="str">
            <v>Codo de 2" x 90, Galvanizado</v>
          </cell>
          <cell r="C489" t="str">
            <v>u</v>
          </cell>
          <cell r="D489">
            <v>1</v>
          </cell>
          <cell r="E489">
            <v>27</v>
          </cell>
          <cell r="F489">
            <v>27</v>
          </cell>
        </row>
        <row r="490">
          <cell r="A490" t="str">
            <v>TP02.014</v>
          </cell>
          <cell r="B490" t="str">
            <v>Codo de 2 1/2" x 90, Galvanizado</v>
          </cell>
          <cell r="C490" t="str">
            <v>u</v>
          </cell>
          <cell r="D490">
            <v>1</v>
          </cell>
          <cell r="E490">
            <v>35</v>
          </cell>
          <cell r="F490">
            <v>35</v>
          </cell>
        </row>
        <row r="491">
          <cell r="A491" t="str">
            <v>TP02.015</v>
          </cell>
          <cell r="B491" t="str">
            <v>Codo de 3" x 90, Galvanizado</v>
          </cell>
          <cell r="C491" t="str">
            <v>u</v>
          </cell>
          <cell r="D491">
            <v>1</v>
          </cell>
          <cell r="E491">
            <v>52</v>
          </cell>
          <cell r="F491">
            <v>52</v>
          </cell>
        </row>
        <row r="492">
          <cell r="A492" t="str">
            <v>TP02.016</v>
          </cell>
          <cell r="B492" t="str">
            <v>Codo de 4" x 90, Galvanizado</v>
          </cell>
          <cell r="C492" t="str">
            <v>u</v>
          </cell>
          <cell r="D492">
            <v>1</v>
          </cell>
          <cell r="E492">
            <v>126</v>
          </cell>
          <cell r="F492">
            <v>126</v>
          </cell>
        </row>
        <row r="493">
          <cell r="A493" t="str">
            <v>TP02.017</v>
          </cell>
          <cell r="B493" t="str">
            <v>Codo Niple de 1/2" x 90, Galvanizado</v>
          </cell>
          <cell r="C493" t="str">
            <v>u</v>
          </cell>
          <cell r="D493">
            <v>1</v>
          </cell>
          <cell r="E493">
            <v>5.5</v>
          </cell>
          <cell r="F493">
            <v>5.5</v>
          </cell>
        </row>
        <row r="494">
          <cell r="A494" t="str">
            <v>TP02.018</v>
          </cell>
          <cell r="B494" t="str">
            <v>Codo Niple de 3/4" x 90, Galvanizado</v>
          </cell>
          <cell r="C494" t="str">
            <v>u</v>
          </cell>
          <cell r="D494">
            <v>1</v>
          </cell>
          <cell r="E494">
            <v>6.3</v>
          </cell>
          <cell r="F494">
            <v>6.3</v>
          </cell>
        </row>
        <row r="495">
          <cell r="A495" t="str">
            <v>TP02.019</v>
          </cell>
          <cell r="B495" t="str">
            <v>Codo Niple de 1" x 90, Galvanizado</v>
          </cell>
          <cell r="C495" t="str">
            <v>u</v>
          </cell>
          <cell r="D495">
            <v>1</v>
          </cell>
          <cell r="E495">
            <v>11.25</v>
          </cell>
          <cell r="F495">
            <v>11.25</v>
          </cell>
        </row>
        <row r="496">
          <cell r="A496" t="str">
            <v>TP02.020</v>
          </cell>
          <cell r="B496" t="str">
            <v>Codo Niple de 1 1/2" x 90, Galvanizado</v>
          </cell>
          <cell r="C496" t="str">
            <v>u</v>
          </cell>
          <cell r="D496">
            <v>1</v>
          </cell>
          <cell r="E496">
            <v>15</v>
          </cell>
          <cell r="F496">
            <v>15</v>
          </cell>
        </row>
        <row r="497">
          <cell r="A497" t="str">
            <v>TP02.021</v>
          </cell>
          <cell r="B497" t="str">
            <v>Codo Niple de 2" x 90, Galvanizado</v>
          </cell>
          <cell r="C497" t="str">
            <v>u</v>
          </cell>
          <cell r="D497">
            <v>1</v>
          </cell>
          <cell r="E497">
            <v>21</v>
          </cell>
          <cell r="F497">
            <v>21</v>
          </cell>
        </row>
        <row r="498">
          <cell r="A498" t="str">
            <v>TP02.022</v>
          </cell>
          <cell r="B498" t="str">
            <v>Tee de 1/2" , Galvanizada</v>
          </cell>
          <cell r="C498" t="str">
            <v>u</v>
          </cell>
          <cell r="D498">
            <v>1</v>
          </cell>
          <cell r="E498">
            <v>4</v>
          </cell>
          <cell r="F498">
            <v>4</v>
          </cell>
        </row>
        <row r="499">
          <cell r="A499" t="str">
            <v>TP02.023</v>
          </cell>
          <cell r="B499" t="str">
            <v>Tee de 3/4" , Galvanizada</v>
          </cell>
          <cell r="C499" t="str">
            <v>u</v>
          </cell>
          <cell r="D499">
            <v>1</v>
          </cell>
          <cell r="E499">
            <v>5.5</v>
          </cell>
          <cell r="F499">
            <v>5.5</v>
          </cell>
        </row>
        <row r="500">
          <cell r="A500" t="str">
            <v>TP02.024</v>
          </cell>
          <cell r="B500" t="str">
            <v>Tee de 1" , Galvanizada</v>
          </cell>
          <cell r="C500" t="str">
            <v>u</v>
          </cell>
          <cell r="D500">
            <v>1</v>
          </cell>
          <cell r="E500">
            <v>11.5</v>
          </cell>
          <cell r="F500">
            <v>11.5</v>
          </cell>
        </row>
        <row r="501">
          <cell r="A501" t="str">
            <v>TP02.025</v>
          </cell>
          <cell r="B501" t="str">
            <v>Tee de 1 1/2" , Galvanizada</v>
          </cell>
          <cell r="C501" t="str">
            <v>u</v>
          </cell>
          <cell r="D501">
            <v>1</v>
          </cell>
          <cell r="E501">
            <v>22</v>
          </cell>
          <cell r="F501">
            <v>22</v>
          </cell>
        </row>
        <row r="502">
          <cell r="A502" t="str">
            <v>TP02.026</v>
          </cell>
          <cell r="B502" t="str">
            <v>Tee de 2" , Galvanizada</v>
          </cell>
          <cell r="C502" t="str">
            <v>u</v>
          </cell>
          <cell r="D502">
            <v>1</v>
          </cell>
          <cell r="E502">
            <v>45</v>
          </cell>
          <cell r="F502">
            <v>45</v>
          </cell>
        </row>
        <row r="503">
          <cell r="A503" t="str">
            <v>TP02.027</v>
          </cell>
          <cell r="B503" t="str">
            <v>Tee de 2 1/2" , Galvanizada</v>
          </cell>
          <cell r="C503" t="str">
            <v>u</v>
          </cell>
          <cell r="D503">
            <v>1</v>
          </cell>
          <cell r="E503">
            <v>70</v>
          </cell>
          <cell r="F503">
            <v>70</v>
          </cell>
        </row>
        <row r="504">
          <cell r="A504" t="str">
            <v>TP02.028</v>
          </cell>
          <cell r="B504" t="str">
            <v>Tee de 3" , Galvanizada</v>
          </cell>
          <cell r="C504" t="str">
            <v>u</v>
          </cell>
          <cell r="D504">
            <v>1</v>
          </cell>
          <cell r="E504">
            <v>92</v>
          </cell>
          <cell r="F504">
            <v>92</v>
          </cell>
        </row>
        <row r="505">
          <cell r="A505" t="str">
            <v>TP02.029</v>
          </cell>
          <cell r="B505" t="str">
            <v>Tee de 4" , Galvanizada</v>
          </cell>
          <cell r="C505" t="str">
            <v>u</v>
          </cell>
          <cell r="D505">
            <v>1</v>
          </cell>
          <cell r="E505">
            <v>165</v>
          </cell>
          <cell r="F505">
            <v>165</v>
          </cell>
        </row>
        <row r="506">
          <cell r="A506" t="str">
            <v>TP02.030</v>
          </cell>
          <cell r="B506" t="str">
            <v>Unión Universal de 1/2" , Galvanizada</v>
          </cell>
          <cell r="C506" t="str">
            <v>u</v>
          </cell>
          <cell r="D506">
            <v>1</v>
          </cell>
          <cell r="E506">
            <v>19.5</v>
          </cell>
          <cell r="F506">
            <v>19.5</v>
          </cell>
        </row>
        <row r="507">
          <cell r="A507" t="str">
            <v>TP02.031</v>
          </cell>
          <cell r="B507" t="str">
            <v>Unión Universal de 3/4" , Galvanizada</v>
          </cell>
          <cell r="C507" t="str">
            <v>u</v>
          </cell>
          <cell r="D507">
            <v>1</v>
          </cell>
          <cell r="E507">
            <v>25</v>
          </cell>
          <cell r="F507">
            <v>25</v>
          </cell>
        </row>
        <row r="508">
          <cell r="A508" t="str">
            <v>TP02.032</v>
          </cell>
          <cell r="B508" t="str">
            <v>Unión Universal de 1" , Galvanizada</v>
          </cell>
          <cell r="C508" t="str">
            <v>u</v>
          </cell>
          <cell r="D508">
            <v>1</v>
          </cell>
          <cell r="E508">
            <v>30</v>
          </cell>
          <cell r="F508">
            <v>30</v>
          </cell>
        </row>
        <row r="509">
          <cell r="A509" t="str">
            <v>TP02.033</v>
          </cell>
          <cell r="B509" t="str">
            <v>Unión Universal de 1 1/2" , Galvanizada</v>
          </cell>
          <cell r="C509" t="str">
            <v>u</v>
          </cell>
          <cell r="D509">
            <v>1</v>
          </cell>
          <cell r="E509">
            <v>52</v>
          </cell>
          <cell r="F509">
            <v>52</v>
          </cell>
        </row>
        <row r="510">
          <cell r="A510" t="str">
            <v>TP02.034</v>
          </cell>
          <cell r="B510" t="str">
            <v>Unión Universal de 2" , Galvanizada</v>
          </cell>
          <cell r="C510" t="str">
            <v>u</v>
          </cell>
          <cell r="D510">
            <v>1</v>
          </cell>
          <cell r="E510">
            <v>78</v>
          </cell>
          <cell r="F510">
            <v>78</v>
          </cell>
        </row>
        <row r="511">
          <cell r="A511" t="str">
            <v>TP02.035</v>
          </cell>
          <cell r="B511" t="str">
            <v>Unión Universal de 2 1/2" , Galvanizada</v>
          </cell>
          <cell r="C511" t="str">
            <v>u</v>
          </cell>
          <cell r="D511">
            <v>1</v>
          </cell>
          <cell r="E511">
            <v>96</v>
          </cell>
          <cell r="F511">
            <v>96</v>
          </cell>
        </row>
        <row r="512">
          <cell r="A512" t="str">
            <v>TP02.036</v>
          </cell>
          <cell r="B512" t="str">
            <v>Unión Universal de 3" , Galvanizada</v>
          </cell>
          <cell r="C512" t="str">
            <v>u</v>
          </cell>
          <cell r="D512">
            <v>1</v>
          </cell>
          <cell r="E512">
            <v>160</v>
          </cell>
          <cell r="F512">
            <v>160</v>
          </cell>
        </row>
        <row r="513">
          <cell r="A513" t="str">
            <v>TP02.037</v>
          </cell>
          <cell r="B513" t="str">
            <v>Unión Universal de 4" , Galvanizada</v>
          </cell>
          <cell r="C513" t="str">
            <v>u</v>
          </cell>
          <cell r="D513">
            <v>1</v>
          </cell>
          <cell r="E513">
            <v>416</v>
          </cell>
          <cell r="F513">
            <v>416</v>
          </cell>
        </row>
        <row r="514">
          <cell r="A514" t="str">
            <v>TP02.038</v>
          </cell>
          <cell r="B514" t="str">
            <v>Tapón Macho de 1/2" , Galvanizado</v>
          </cell>
          <cell r="C514" t="str">
            <v>u</v>
          </cell>
          <cell r="D514">
            <v>1</v>
          </cell>
          <cell r="E514">
            <v>3</v>
          </cell>
          <cell r="F514">
            <v>3</v>
          </cell>
        </row>
        <row r="515">
          <cell r="A515" t="str">
            <v>TP02.039</v>
          </cell>
          <cell r="B515" t="str">
            <v>Tapón Macho de 3/4" , Galvanizado</v>
          </cell>
          <cell r="C515" t="str">
            <v>u</v>
          </cell>
          <cell r="D515">
            <v>1</v>
          </cell>
          <cell r="E515">
            <v>3.3</v>
          </cell>
          <cell r="F515">
            <v>3.3</v>
          </cell>
        </row>
        <row r="516">
          <cell r="A516" t="str">
            <v>TP02.040</v>
          </cell>
          <cell r="B516" t="str">
            <v>Tapón Macho de 1" , Galvanizado</v>
          </cell>
          <cell r="C516" t="str">
            <v>u</v>
          </cell>
          <cell r="D516">
            <v>1</v>
          </cell>
          <cell r="E516">
            <v>4.4000000000000004</v>
          </cell>
          <cell r="F516">
            <v>4.4000000000000004</v>
          </cell>
        </row>
        <row r="517">
          <cell r="A517" t="str">
            <v>TP02.041</v>
          </cell>
          <cell r="B517" t="str">
            <v>Tapón Macho de 1 1/2" , Galvanizado</v>
          </cell>
          <cell r="C517" t="str">
            <v>u</v>
          </cell>
          <cell r="D517">
            <v>1</v>
          </cell>
          <cell r="E517">
            <v>5.75</v>
          </cell>
          <cell r="F517">
            <v>5.75</v>
          </cell>
        </row>
        <row r="518">
          <cell r="A518" t="str">
            <v>TP02.042</v>
          </cell>
          <cell r="B518" t="str">
            <v>Tapón Macho de 2" , Galvanizado</v>
          </cell>
          <cell r="C518" t="str">
            <v>u</v>
          </cell>
          <cell r="D518">
            <v>1</v>
          </cell>
          <cell r="E518">
            <v>6.75</v>
          </cell>
          <cell r="F518">
            <v>6.75</v>
          </cell>
        </row>
        <row r="519">
          <cell r="A519" t="str">
            <v>TP02.043</v>
          </cell>
          <cell r="B519" t="str">
            <v>Tapón Macho de 2 1/2" , Galvanizado</v>
          </cell>
          <cell r="C519" t="str">
            <v>u</v>
          </cell>
          <cell r="D519">
            <v>1</v>
          </cell>
          <cell r="E519">
            <v>16</v>
          </cell>
          <cell r="F519">
            <v>16</v>
          </cell>
        </row>
        <row r="520">
          <cell r="A520" t="str">
            <v>TP02.044</v>
          </cell>
          <cell r="B520" t="str">
            <v>Tapón Macho de 3" , Galvanizado</v>
          </cell>
          <cell r="C520" t="str">
            <v>u</v>
          </cell>
          <cell r="D520">
            <v>1</v>
          </cell>
          <cell r="E520">
            <v>32</v>
          </cell>
          <cell r="F520">
            <v>32</v>
          </cell>
        </row>
        <row r="521">
          <cell r="A521" t="str">
            <v>TP02.045</v>
          </cell>
          <cell r="B521" t="str">
            <v>Tapón Macho de 4" , Galvanizado</v>
          </cell>
          <cell r="C521" t="str">
            <v>u</v>
          </cell>
          <cell r="D521">
            <v>1</v>
          </cell>
          <cell r="E521">
            <v>56</v>
          </cell>
          <cell r="F521">
            <v>56</v>
          </cell>
        </row>
        <row r="522">
          <cell r="A522" t="str">
            <v>TP02.046</v>
          </cell>
          <cell r="B522" t="str">
            <v>Tapón Hembra de 1/2" , Galvanizado</v>
          </cell>
          <cell r="C522" t="str">
            <v>u</v>
          </cell>
          <cell r="D522">
            <v>1</v>
          </cell>
          <cell r="E522">
            <v>2.2000000000000002</v>
          </cell>
          <cell r="F522">
            <v>2.2000000000000002</v>
          </cell>
        </row>
        <row r="523">
          <cell r="A523" t="str">
            <v>TP02.047</v>
          </cell>
          <cell r="B523" t="str">
            <v>Tapón Hembra de 3/4" , Galvanizado</v>
          </cell>
          <cell r="C523" t="str">
            <v>u</v>
          </cell>
          <cell r="D523">
            <v>1</v>
          </cell>
          <cell r="E523">
            <v>2.75</v>
          </cell>
          <cell r="F523">
            <v>2.75</v>
          </cell>
        </row>
        <row r="524">
          <cell r="A524" t="str">
            <v>TP02.048</v>
          </cell>
          <cell r="B524" t="str">
            <v>Tapón Hembra de 1" , Galvanizado</v>
          </cell>
          <cell r="C524" t="str">
            <v>u</v>
          </cell>
          <cell r="D524">
            <v>1</v>
          </cell>
          <cell r="E524">
            <v>4</v>
          </cell>
          <cell r="F524">
            <v>4</v>
          </cell>
        </row>
        <row r="525">
          <cell r="A525" t="str">
            <v>TP02.049</v>
          </cell>
          <cell r="B525" t="str">
            <v>Tapón Hembra de 1 1/2" , Galvanizado</v>
          </cell>
          <cell r="C525" t="str">
            <v>u</v>
          </cell>
          <cell r="D525">
            <v>1</v>
          </cell>
          <cell r="E525">
            <v>10</v>
          </cell>
          <cell r="F525">
            <v>10</v>
          </cell>
        </row>
        <row r="526">
          <cell r="A526" t="str">
            <v>TP02.050</v>
          </cell>
          <cell r="B526" t="str">
            <v>Tapón Hembra de 2" , Galvanizado</v>
          </cell>
          <cell r="C526" t="str">
            <v>u</v>
          </cell>
          <cell r="D526">
            <v>1</v>
          </cell>
          <cell r="E526">
            <v>14</v>
          </cell>
          <cell r="F526">
            <v>14</v>
          </cell>
        </row>
        <row r="527">
          <cell r="A527" t="str">
            <v>TP02.051</v>
          </cell>
          <cell r="B527" t="str">
            <v>Tapón Hembra de 2 1/2" , Galvanizado</v>
          </cell>
          <cell r="C527" t="str">
            <v>u</v>
          </cell>
          <cell r="D527">
            <v>1</v>
          </cell>
          <cell r="E527">
            <v>21</v>
          </cell>
          <cell r="F527">
            <v>21</v>
          </cell>
        </row>
        <row r="528">
          <cell r="A528" t="str">
            <v>TP02.052</v>
          </cell>
          <cell r="B528" t="str">
            <v>Tapón Hembra de 3" , Galvanizado</v>
          </cell>
          <cell r="C528" t="str">
            <v>u</v>
          </cell>
          <cell r="D528">
            <v>1</v>
          </cell>
          <cell r="E528">
            <v>29</v>
          </cell>
          <cell r="F528">
            <v>29</v>
          </cell>
        </row>
        <row r="529">
          <cell r="A529" t="str">
            <v>TP02.053</v>
          </cell>
          <cell r="B529" t="str">
            <v>Tapón Hembra de 4" , Galvanizado</v>
          </cell>
          <cell r="C529" t="str">
            <v>u</v>
          </cell>
          <cell r="D529">
            <v>1</v>
          </cell>
          <cell r="E529">
            <v>48</v>
          </cell>
          <cell r="F529">
            <v>48</v>
          </cell>
        </row>
        <row r="530">
          <cell r="A530" t="str">
            <v>TP02.054</v>
          </cell>
          <cell r="B530" t="str">
            <v>Reducción "bushing" de 1/2" a 3/8", Galvanizada</v>
          </cell>
          <cell r="C530" t="str">
            <v>u</v>
          </cell>
          <cell r="D530">
            <v>1</v>
          </cell>
          <cell r="E530">
            <v>3.5</v>
          </cell>
          <cell r="F530">
            <v>3.5</v>
          </cell>
        </row>
        <row r="531">
          <cell r="A531" t="str">
            <v>TP02.055</v>
          </cell>
          <cell r="B531" t="str">
            <v>Reducción "bushing" de 3/4" a 1/2", Galvanizada</v>
          </cell>
          <cell r="C531" t="str">
            <v>u</v>
          </cell>
          <cell r="D531">
            <v>1</v>
          </cell>
          <cell r="E531">
            <v>3.75</v>
          </cell>
          <cell r="F531">
            <v>3.75</v>
          </cell>
        </row>
        <row r="532">
          <cell r="A532" t="str">
            <v>TP02.056</v>
          </cell>
          <cell r="B532" t="str">
            <v>Reducción "bushing" de 1" a 3/4", Galvanizada</v>
          </cell>
          <cell r="C532" t="str">
            <v>u</v>
          </cell>
          <cell r="D532">
            <v>1</v>
          </cell>
          <cell r="E532">
            <v>4</v>
          </cell>
          <cell r="F532">
            <v>4</v>
          </cell>
        </row>
        <row r="533">
          <cell r="A533" t="str">
            <v>TP02.057</v>
          </cell>
          <cell r="B533" t="str">
            <v>Reducción "bushing" de 2" a 3/4", Galvanizada</v>
          </cell>
          <cell r="C533" t="str">
            <v>u</v>
          </cell>
          <cell r="D533">
            <v>1</v>
          </cell>
          <cell r="E533">
            <v>14.25</v>
          </cell>
          <cell r="F533">
            <v>14.25</v>
          </cell>
        </row>
        <row r="534">
          <cell r="A534" t="str">
            <v>TP02.058</v>
          </cell>
          <cell r="B534" t="str">
            <v>Reducción "bushing" de 2" a 1", Galvanizada</v>
          </cell>
          <cell r="C534" t="str">
            <v>u</v>
          </cell>
          <cell r="D534">
            <v>1</v>
          </cell>
          <cell r="E534">
            <v>14.25</v>
          </cell>
          <cell r="F534">
            <v>14.25</v>
          </cell>
        </row>
        <row r="535">
          <cell r="A535" t="str">
            <v>TP02.059</v>
          </cell>
          <cell r="B535" t="str">
            <v>Reducción "bushing" de 2 1/2" a 1", Galvanizada</v>
          </cell>
          <cell r="C535" t="str">
            <v>u</v>
          </cell>
          <cell r="D535">
            <v>1</v>
          </cell>
          <cell r="E535">
            <v>24</v>
          </cell>
          <cell r="F535">
            <v>24</v>
          </cell>
        </row>
        <row r="536">
          <cell r="A536" t="str">
            <v>TP02.060</v>
          </cell>
          <cell r="B536" t="str">
            <v>Reducción copa de 1/2" a 3/8", Galvanizada</v>
          </cell>
          <cell r="C536" t="str">
            <v>u</v>
          </cell>
          <cell r="D536">
            <v>1</v>
          </cell>
          <cell r="E536">
            <v>3.75</v>
          </cell>
          <cell r="F536">
            <v>3.75</v>
          </cell>
        </row>
        <row r="537">
          <cell r="A537" t="str">
            <v>TP02.061</v>
          </cell>
          <cell r="B537" t="str">
            <v>Reducción copa de 3/4" a 1/2", Galvanizada</v>
          </cell>
          <cell r="C537" t="str">
            <v>u</v>
          </cell>
          <cell r="D537">
            <v>1</v>
          </cell>
          <cell r="E537">
            <v>5.5</v>
          </cell>
          <cell r="F537">
            <v>5.5</v>
          </cell>
        </row>
        <row r="538">
          <cell r="A538" t="str">
            <v>TP02.062</v>
          </cell>
          <cell r="B538" t="str">
            <v>Reducción copa de 1" a 3/4", Galvanizada</v>
          </cell>
          <cell r="C538" t="str">
            <v>u</v>
          </cell>
          <cell r="D538">
            <v>1</v>
          </cell>
          <cell r="E538">
            <v>7</v>
          </cell>
          <cell r="F538">
            <v>7</v>
          </cell>
        </row>
        <row r="539">
          <cell r="A539" t="str">
            <v>TP02.063</v>
          </cell>
          <cell r="B539" t="str">
            <v>Reducción copa de 2" a 3/4", Galvanizada</v>
          </cell>
          <cell r="C539" t="str">
            <v>u</v>
          </cell>
          <cell r="D539">
            <v>1</v>
          </cell>
          <cell r="E539">
            <v>18.5</v>
          </cell>
          <cell r="F539">
            <v>18.5</v>
          </cell>
        </row>
        <row r="540">
          <cell r="A540" t="str">
            <v>TP02.064</v>
          </cell>
          <cell r="B540" t="str">
            <v>Reducción copa de 2" a 1", Galvanizada</v>
          </cell>
          <cell r="C540" t="str">
            <v>u</v>
          </cell>
          <cell r="D540">
            <v>1</v>
          </cell>
          <cell r="E540">
            <v>18.5</v>
          </cell>
          <cell r="F540">
            <v>18.5</v>
          </cell>
        </row>
        <row r="541">
          <cell r="A541" t="str">
            <v>TP02.065</v>
          </cell>
          <cell r="B541" t="str">
            <v>Reducción copa de 2 1/2" a 1", Galvanizada</v>
          </cell>
          <cell r="C541" t="str">
            <v>u</v>
          </cell>
          <cell r="D541">
            <v>1</v>
          </cell>
          <cell r="E541">
            <v>25.75</v>
          </cell>
          <cell r="F541">
            <v>25.75</v>
          </cell>
        </row>
        <row r="542">
          <cell r="A542" t="str">
            <v>TP02.066</v>
          </cell>
          <cell r="B542" t="str">
            <v>Niple de 1/2" x 4", Galvanizado</v>
          </cell>
          <cell r="C542" t="str">
            <v>u</v>
          </cell>
          <cell r="D542">
            <v>1</v>
          </cell>
          <cell r="E542">
            <v>5</v>
          </cell>
          <cell r="F542">
            <v>5</v>
          </cell>
        </row>
        <row r="543">
          <cell r="A543" t="str">
            <v>TP02.067</v>
          </cell>
          <cell r="B543" t="str">
            <v>Niple de 3/4" x 4", Galvanizado</v>
          </cell>
          <cell r="C543" t="str">
            <v>u</v>
          </cell>
          <cell r="D543">
            <v>1</v>
          </cell>
          <cell r="E543">
            <v>14.5</v>
          </cell>
          <cell r="F543">
            <v>14.5</v>
          </cell>
        </row>
        <row r="544">
          <cell r="A544" t="str">
            <v>TP02.068</v>
          </cell>
          <cell r="B544" t="str">
            <v>Niple de 1" x 4", Galvanizado</v>
          </cell>
          <cell r="C544" t="str">
            <v>u</v>
          </cell>
          <cell r="D544">
            <v>1</v>
          </cell>
          <cell r="E544">
            <v>21.25</v>
          </cell>
          <cell r="F544">
            <v>21.25</v>
          </cell>
        </row>
        <row r="545">
          <cell r="A545" t="str">
            <v>TP02.069</v>
          </cell>
          <cell r="B545" t="str">
            <v>Niple de 1 1/2" x 4", Galvanizado</v>
          </cell>
          <cell r="C545" t="str">
            <v>u</v>
          </cell>
          <cell r="D545">
            <v>1</v>
          </cell>
          <cell r="E545">
            <v>16.2</v>
          </cell>
          <cell r="F545">
            <v>16.2</v>
          </cell>
        </row>
        <row r="546">
          <cell r="A546" t="str">
            <v>TP02.070</v>
          </cell>
          <cell r="B546" t="str">
            <v>Niple de 2" x 4", Galvanizado</v>
          </cell>
          <cell r="C546" t="str">
            <v>u</v>
          </cell>
          <cell r="D546">
            <v>1</v>
          </cell>
          <cell r="E546">
            <v>21.5</v>
          </cell>
          <cell r="F546">
            <v>21.5</v>
          </cell>
        </row>
        <row r="547">
          <cell r="A547" t="str">
            <v>TP02.071</v>
          </cell>
          <cell r="B547" t="str">
            <v>Rollo de Teflon de 1/2"</v>
          </cell>
          <cell r="C547" t="str">
            <v>u</v>
          </cell>
          <cell r="D547">
            <v>1</v>
          </cell>
          <cell r="E547">
            <v>3</v>
          </cell>
          <cell r="F547">
            <v>3</v>
          </cell>
        </row>
        <row r="548">
          <cell r="A548" t="str">
            <v>TP02.072</v>
          </cell>
          <cell r="B548" t="str">
            <v>Rollo de Teflon de 3/4"</v>
          </cell>
          <cell r="C548" t="str">
            <v>u</v>
          </cell>
          <cell r="D548">
            <v>1</v>
          </cell>
          <cell r="E548">
            <v>10.6</v>
          </cell>
          <cell r="F548">
            <v>10.6</v>
          </cell>
        </row>
        <row r="549">
          <cell r="A549" t="str">
            <v>TP03.</v>
          </cell>
          <cell r="B549" t="str">
            <v>Tuberías y Piezas PVC Presión</v>
          </cell>
          <cell r="D549" t="str">
            <v/>
          </cell>
          <cell r="F549" t="str">
            <v/>
          </cell>
        </row>
        <row r="550">
          <cell r="A550" t="str">
            <v>TP03.001</v>
          </cell>
          <cell r="B550" t="str">
            <v>Tubo de 1/2" x 20', PVC SCH-40</v>
          </cell>
          <cell r="C550" t="str">
            <v>u</v>
          </cell>
          <cell r="D550">
            <v>1</v>
          </cell>
          <cell r="E550">
            <v>42</v>
          </cell>
          <cell r="F550">
            <v>42</v>
          </cell>
        </row>
        <row r="551">
          <cell r="A551" t="str">
            <v>TP03.002</v>
          </cell>
          <cell r="B551" t="str">
            <v>Tubo de 3/4" x 20', PVC SCH-40</v>
          </cell>
          <cell r="C551" t="str">
            <v>u</v>
          </cell>
          <cell r="D551">
            <v>1</v>
          </cell>
          <cell r="E551">
            <v>55.5</v>
          </cell>
          <cell r="F551">
            <v>55.5</v>
          </cell>
        </row>
        <row r="552">
          <cell r="A552" t="str">
            <v>TP03.003</v>
          </cell>
          <cell r="B552" t="str">
            <v>Tubo de 1" x 20', PVC SCH-40</v>
          </cell>
          <cell r="C552" t="str">
            <v>u</v>
          </cell>
          <cell r="D552">
            <v>1</v>
          </cell>
          <cell r="E552">
            <v>74</v>
          </cell>
          <cell r="F552">
            <v>74</v>
          </cell>
        </row>
        <row r="553">
          <cell r="A553" t="str">
            <v>TP03.004</v>
          </cell>
          <cell r="B553" t="str">
            <v>Tubo de 1 1/2" x 20', PVC SCH-40</v>
          </cell>
          <cell r="C553" t="str">
            <v>u</v>
          </cell>
          <cell r="D553">
            <v>1</v>
          </cell>
          <cell r="E553">
            <v>130</v>
          </cell>
          <cell r="F553">
            <v>130</v>
          </cell>
        </row>
        <row r="554">
          <cell r="A554" t="str">
            <v>TP03.005</v>
          </cell>
          <cell r="B554" t="str">
            <v>Tubo de 2" x 20', PVC SCH-40</v>
          </cell>
          <cell r="C554" t="str">
            <v>u</v>
          </cell>
          <cell r="D554">
            <v>1</v>
          </cell>
          <cell r="E554">
            <v>185</v>
          </cell>
          <cell r="F554">
            <v>185</v>
          </cell>
        </row>
        <row r="555">
          <cell r="A555" t="str">
            <v>TP03.006</v>
          </cell>
          <cell r="B555" t="str">
            <v>Tubo de 3" x 20', PVC SCH-40</v>
          </cell>
          <cell r="C555" t="str">
            <v>u</v>
          </cell>
          <cell r="D555">
            <v>1</v>
          </cell>
          <cell r="E555">
            <v>324</v>
          </cell>
          <cell r="F555">
            <v>324</v>
          </cell>
        </row>
        <row r="556">
          <cell r="A556" t="str">
            <v>TP03.007</v>
          </cell>
          <cell r="B556" t="str">
            <v>Tubo de 4" x 20', PVC SCH-40</v>
          </cell>
          <cell r="C556" t="str">
            <v>u</v>
          </cell>
          <cell r="D556">
            <v>1</v>
          </cell>
          <cell r="E556">
            <v>519</v>
          </cell>
          <cell r="F556">
            <v>519</v>
          </cell>
        </row>
        <row r="557">
          <cell r="A557" t="str">
            <v>TP03.008</v>
          </cell>
          <cell r="B557" t="str">
            <v>Codo de 1/2" x 90, PVC Presión</v>
          </cell>
          <cell r="C557" t="str">
            <v>u</v>
          </cell>
          <cell r="D557">
            <v>1</v>
          </cell>
          <cell r="E557">
            <v>1.65</v>
          </cell>
          <cell r="F557">
            <v>1.65</v>
          </cell>
        </row>
        <row r="558">
          <cell r="A558" t="str">
            <v>TP03.009</v>
          </cell>
          <cell r="B558" t="str">
            <v>Codo de 3/4" x 90, PVC Presión</v>
          </cell>
          <cell r="C558" t="str">
            <v>u</v>
          </cell>
          <cell r="D558">
            <v>1</v>
          </cell>
          <cell r="E558">
            <v>2.35</v>
          </cell>
          <cell r="F558">
            <v>2.35</v>
          </cell>
        </row>
        <row r="559">
          <cell r="A559" t="str">
            <v>TP03.010</v>
          </cell>
          <cell r="B559" t="str">
            <v>Codo de 1" x 90, PVC Presión</v>
          </cell>
          <cell r="C559" t="str">
            <v>u</v>
          </cell>
          <cell r="D559">
            <v>1</v>
          </cell>
          <cell r="E559">
            <v>5</v>
          </cell>
          <cell r="F559">
            <v>5</v>
          </cell>
        </row>
        <row r="560">
          <cell r="A560" t="str">
            <v>TP03.011</v>
          </cell>
          <cell r="B560" t="str">
            <v>Codo de 1 1/2" x 90, PVC Presión</v>
          </cell>
          <cell r="C560" t="str">
            <v>u</v>
          </cell>
          <cell r="D560">
            <v>1</v>
          </cell>
          <cell r="E560">
            <v>10</v>
          </cell>
          <cell r="F560">
            <v>10</v>
          </cell>
        </row>
        <row r="561">
          <cell r="A561" t="str">
            <v>TP03.012</v>
          </cell>
          <cell r="B561" t="str">
            <v>Codo de 2" x 90, PVC Presión</v>
          </cell>
          <cell r="C561" t="str">
            <v>u</v>
          </cell>
          <cell r="D561">
            <v>1</v>
          </cell>
          <cell r="E561">
            <v>16.5</v>
          </cell>
          <cell r="F561">
            <v>16.5</v>
          </cell>
        </row>
        <row r="562">
          <cell r="A562" t="str">
            <v>TP03.013</v>
          </cell>
          <cell r="B562" t="str">
            <v>Codo de 3" x 90, PVC Presión</v>
          </cell>
          <cell r="C562" t="str">
            <v>u</v>
          </cell>
          <cell r="D562">
            <v>1</v>
          </cell>
          <cell r="E562">
            <v>50</v>
          </cell>
          <cell r="F562">
            <v>50</v>
          </cell>
        </row>
        <row r="563">
          <cell r="A563" t="str">
            <v>TP03.014</v>
          </cell>
          <cell r="B563" t="str">
            <v>Codo de 4" x 90, PVC Presión</v>
          </cell>
          <cell r="C563" t="str">
            <v>u</v>
          </cell>
          <cell r="D563">
            <v>1</v>
          </cell>
          <cell r="E563">
            <v>78</v>
          </cell>
          <cell r="F563">
            <v>78</v>
          </cell>
        </row>
        <row r="564">
          <cell r="A564" t="str">
            <v>TP03.015</v>
          </cell>
          <cell r="B564" t="str">
            <v>Codo de 6" x 90, PVC Presión</v>
          </cell>
          <cell r="C564" t="str">
            <v>u</v>
          </cell>
          <cell r="D564">
            <v>1</v>
          </cell>
          <cell r="E564">
            <v>320</v>
          </cell>
          <cell r="F564">
            <v>320</v>
          </cell>
        </row>
        <row r="565">
          <cell r="A565" t="str">
            <v>TP03.016</v>
          </cell>
          <cell r="B565" t="str">
            <v>Tee de 1/2" , PVC Presión</v>
          </cell>
          <cell r="C565" t="str">
            <v>u</v>
          </cell>
          <cell r="D565">
            <v>1</v>
          </cell>
          <cell r="E565">
            <v>2.5</v>
          </cell>
          <cell r="F565">
            <v>2.5</v>
          </cell>
        </row>
        <row r="566">
          <cell r="A566" t="str">
            <v>TP03.017</v>
          </cell>
          <cell r="B566" t="str">
            <v>Tee de 3/4" , PVC Presión</v>
          </cell>
          <cell r="C566" t="str">
            <v>u</v>
          </cell>
          <cell r="D566">
            <v>1</v>
          </cell>
          <cell r="E566">
            <v>3.25</v>
          </cell>
          <cell r="F566">
            <v>3.25</v>
          </cell>
        </row>
        <row r="567">
          <cell r="A567" t="str">
            <v>TP03.018</v>
          </cell>
          <cell r="B567" t="str">
            <v>Tee de 1" , PVC Presión</v>
          </cell>
          <cell r="C567" t="str">
            <v>u</v>
          </cell>
          <cell r="D567">
            <v>1</v>
          </cell>
          <cell r="E567">
            <v>7</v>
          </cell>
          <cell r="F567">
            <v>7</v>
          </cell>
        </row>
        <row r="568">
          <cell r="A568" t="str">
            <v>TP03.019</v>
          </cell>
          <cell r="B568" t="str">
            <v>Tee de 1 1/2" , PVC Presión</v>
          </cell>
          <cell r="C568" t="str">
            <v>u</v>
          </cell>
          <cell r="D568">
            <v>1</v>
          </cell>
          <cell r="E568">
            <v>14.5</v>
          </cell>
          <cell r="F568">
            <v>14.5</v>
          </cell>
        </row>
        <row r="569">
          <cell r="A569" t="str">
            <v>TP03.020</v>
          </cell>
          <cell r="B569" t="str">
            <v>Tee de 2" , PVC Presión</v>
          </cell>
          <cell r="C569" t="str">
            <v>u</v>
          </cell>
          <cell r="D569">
            <v>1</v>
          </cell>
          <cell r="E569">
            <v>24.5</v>
          </cell>
          <cell r="F569">
            <v>24.5</v>
          </cell>
        </row>
        <row r="570">
          <cell r="A570" t="str">
            <v>TP03.021</v>
          </cell>
          <cell r="B570" t="str">
            <v>Tee de 3" , PVC Presión</v>
          </cell>
          <cell r="C570" t="str">
            <v>u</v>
          </cell>
          <cell r="D570">
            <v>1</v>
          </cell>
          <cell r="E570">
            <v>88.8</v>
          </cell>
          <cell r="F570">
            <v>88.8</v>
          </cell>
        </row>
        <row r="571">
          <cell r="A571" t="str">
            <v>TP03.022</v>
          </cell>
          <cell r="B571" t="str">
            <v>Tee de 4" , PVC Presión</v>
          </cell>
          <cell r="C571" t="str">
            <v>u</v>
          </cell>
          <cell r="D571">
            <v>1</v>
          </cell>
          <cell r="E571">
            <v>144</v>
          </cell>
          <cell r="F571">
            <v>144</v>
          </cell>
        </row>
        <row r="572">
          <cell r="A572" t="str">
            <v>TP03.023</v>
          </cell>
          <cell r="B572" t="str">
            <v>Tee de 6" , PVC Presión</v>
          </cell>
          <cell r="C572" t="str">
            <v>u</v>
          </cell>
          <cell r="D572">
            <v>1</v>
          </cell>
          <cell r="E572">
            <v>355</v>
          </cell>
          <cell r="F572">
            <v>355</v>
          </cell>
        </row>
        <row r="573">
          <cell r="A573" t="str">
            <v>TP03.024</v>
          </cell>
          <cell r="B573" t="str">
            <v>Unión Universal de 1/2" , PVC Presión</v>
          </cell>
          <cell r="C573" t="str">
            <v>u</v>
          </cell>
          <cell r="D573">
            <v>1</v>
          </cell>
          <cell r="E573">
            <v>20</v>
          </cell>
          <cell r="F573">
            <v>20</v>
          </cell>
        </row>
        <row r="574">
          <cell r="A574" t="str">
            <v>TP03.025</v>
          </cell>
          <cell r="B574" t="str">
            <v>Unión Universal de 3/4" , PVC Presión</v>
          </cell>
          <cell r="C574" t="str">
            <v>u</v>
          </cell>
          <cell r="D574">
            <v>1</v>
          </cell>
          <cell r="E574">
            <v>27.5</v>
          </cell>
          <cell r="F574">
            <v>27.5</v>
          </cell>
        </row>
        <row r="575">
          <cell r="A575" t="str">
            <v>TP03.026</v>
          </cell>
          <cell r="B575" t="str">
            <v>Unión Universal de 1" , PVC Presión</v>
          </cell>
          <cell r="C575" t="str">
            <v>u</v>
          </cell>
          <cell r="D575">
            <v>1</v>
          </cell>
          <cell r="E575">
            <v>42</v>
          </cell>
          <cell r="F575">
            <v>42</v>
          </cell>
        </row>
        <row r="576">
          <cell r="A576" t="str">
            <v>TP03.027</v>
          </cell>
          <cell r="B576" t="str">
            <v>Unión Universal de 1 1/2" , PVC Presión</v>
          </cell>
          <cell r="C576" t="str">
            <v>u</v>
          </cell>
          <cell r="D576">
            <v>1</v>
          </cell>
          <cell r="E576">
            <v>69</v>
          </cell>
          <cell r="F576">
            <v>69</v>
          </cell>
        </row>
        <row r="577">
          <cell r="A577" t="str">
            <v>TP03.028</v>
          </cell>
          <cell r="B577" t="str">
            <v>Unión Universal de 2" , PVC Presión</v>
          </cell>
          <cell r="C577" t="str">
            <v>u</v>
          </cell>
          <cell r="D577">
            <v>1</v>
          </cell>
          <cell r="E577">
            <v>79</v>
          </cell>
          <cell r="F577">
            <v>79</v>
          </cell>
        </row>
        <row r="578">
          <cell r="A578" t="str">
            <v>TP03.029</v>
          </cell>
          <cell r="B578" t="str">
            <v>Unión Universal de 3" , PVC Presión</v>
          </cell>
          <cell r="C578" t="str">
            <v>u</v>
          </cell>
          <cell r="D578">
            <v>1</v>
          </cell>
          <cell r="E578">
            <v>166</v>
          </cell>
          <cell r="F578">
            <v>166</v>
          </cell>
        </row>
        <row r="579">
          <cell r="A579" t="str">
            <v>TP03.030</v>
          </cell>
          <cell r="B579" t="str">
            <v>Adaptador Macho de 1/2" , PVC Presión</v>
          </cell>
          <cell r="C579" t="str">
            <v>u</v>
          </cell>
          <cell r="D579">
            <v>1</v>
          </cell>
          <cell r="E579">
            <v>1.75</v>
          </cell>
          <cell r="F579">
            <v>1.75</v>
          </cell>
        </row>
        <row r="580">
          <cell r="A580" t="str">
            <v>TP03.031</v>
          </cell>
          <cell r="B580" t="str">
            <v>Adaptador Macho de 3/4" , PVC Presión</v>
          </cell>
          <cell r="C580" t="str">
            <v>u</v>
          </cell>
          <cell r="D580">
            <v>1</v>
          </cell>
          <cell r="E580">
            <v>2</v>
          </cell>
          <cell r="F580">
            <v>2</v>
          </cell>
        </row>
        <row r="581">
          <cell r="A581" t="str">
            <v>TP03.032</v>
          </cell>
          <cell r="B581" t="str">
            <v>Adaptador Macho de 1" , PVC Presión</v>
          </cell>
          <cell r="C581" t="str">
            <v>u</v>
          </cell>
          <cell r="D581">
            <v>1</v>
          </cell>
          <cell r="E581">
            <v>3</v>
          </cell>
          <cell r="F581">
            <v>3</v>
          </cell>
        </row>
        <row r="582">
          <cell r="A582" t="str">
            <v>TP03.033</v>
          </cell>
          <cell r="B582" t="str">
            <v>Adaptador Macho de 1 1/2" , PVC Presión</v>
          </cell>
          <cell r="C582" t="str">
            <v>u</v>
          </cell>
          <cell r="D582">
            <v>1</v>
          </cell>
          <cell r="E582">
            <v>6.25</v>
          </cell>
          <cell r="F582">
            <v>6.25</v>
          </cell>
        </row>
        <row r="583">
          <cell r="A583" t="str">
            <v>TP03.034</v>
          </cell>
          <cell r="B583" t="str">
            <v>Adaptador Macho de 2" , PVC Presión</v>
          </cell>
          <cell r="C583" t="str">
            <v>u</v>
          </cell>
          <cell r="D583">
            <v>1</v>
          </cell>
          <cell r="E583">
            <v>8.25</v>
          </cell>
          <cell r="F583">
            <v>8.25</v>
          </cell>
        </row>
        <row r="584">
          <cell r="A584" t="str">
            <v>TP03.035</v>
          </cell>
          <cell r="B584" t="str">
            <v>Adaptador Macho de 3" , PVC Presión</v>
          </cell>
          <cell r="C584" t="str">
            <v>u</v>
          </cell>
          <cell r="D584">
            <v>1</v>
          </cell>
          <cell r="E584">
            <v>30</v>
          </cell>
          <cell r="F584">
            <v>30</v>
          </cell>
        </row>
        <row r="585">
          <cell r="A585" t="str">
            <v>TP03.036</v>
          </cell>
          <cell r="B585" t="str">
            <v>Adaptador Macho de 4" , PVC Presión</v>
          </cell>
          <cell r="C585" t="str">
            <v>u</v>
          </cell>
          <cell r="D585">
            <v>1</v>
          </cell>
          <cell r="E585">
            <v>48</v>
          </cell>
          <cell r="F585">
            <v>48</v>
          </cell>
        </row>
        <row r="586">
          <cell r="A586" t="str">
            <v>TP03.037</v>
          </cell>
          <cell r="B586" t="str">
            <v>Adaptador Hembra de 1/2" , PVC Presión</v>
          </cell>
          <cell r="C586" t="str">
            <v>u</v>
          </cell>
          <cell r="D586">
            <v>1</v>
          </cell>
          <cell r="E586">
            <v>1.5</v>
          </cell>
          <cell r="F586">
            <v>1.5</v>
          </cell>
        </row>
        <row r="587">
          <cell r="A587" t="str">
            <v>TP03.038</v>
          </cell>
          <cell r="B587" t="str">
            <v>Adaptador Hembra de 3/4" , PVC Presión</v>
          </cell>
          <cell r="C587" t="str">
            <v>u</v>
          </cell>
          <cell r="D587">
            <v>1</v>
          </cell>
          <cell r="E587">
            <v>2.1</v>
          </cell>
          <cell r="F587">
            <v>2.1</v>
          </cell>
        </row>
        <row r="588">
          <cell r="A588" t="str">
            <v>TP03.039</v>
          </cell>
          <cell r="B588" t="str">
            <v>Adaptador Hembra de 1" , PVC Presión</v>
          </cell>
          <cell r="C588" t="str">
            <v>u</v>
          </cell>
          <cell r="D588">
            <v>1</v>
          </cell>
          <cell r="E588">
            <v>3.35</v>
          </cell>
          <cell r="F588">
            <v>3.35</v>
          </cell>
        </row>
        <row r="589">
          <cell r="A589" t="str">
            <v>TP03.040</v>
          </cell>
          <cell r="B589" t="str">
            <v>Adaptador Hembra de 1 1/2" , PVC Presión</v>
          </cell>
          <cell r="C589" t="str">
            <v>u</v>
          </cell>
          <cell r="D589">
            <v>1</v>
          </cell>
          <cell r="E589">
            <v>6.95</v>
          </cell>
          <cell r="F589">
            <v>6.95</v>
          </cell>
        </row>
        <row r="590">
          <cell r="A590" t="str">
            <v>TP03.041</v>
          </cell>
          <cell r="B590" t="str">
            <v>Adaptador Hembra de 2" , PVC Presión</v>
          </cell>
          <cell r="C590" t="str">
            <v>u</v>
          </cell>
          <cell r="D590">
            <v>1</v>
          </cell>
          <cell r="E590">
            <v>9</v>
          </cell>
          <cell r="F590">
            <v>9</v>
          </cell>
        </row>
        <row r="591">
          <cell r="A591" t="str">
            <v>TP03.042</v>
          </cell>
          <cell r="B591" t="str">
            <v>Adaptador Hembra de 3" , PVC Presión</v>
          </cell>
          <cell r="C591" t="str">
            <v>u</v>
          </cell>
          <cell r="D591">
            <v>1</v>
          </cell>
          <cell r="E591">
            <v>20</v>
          </cell>
          <cell r="F591">
            <v>20</v>
          </cell>
        </row>
        <row r="592">
          <cell r="A592" t="str">
            <v>TP03.043</v>
          </cell>
          <cell r="B592" t="str">
            <v>Adaptador Hembra de 4" , PVC Presión</v>
          </cell>
          <cell r="C592" t="str">
            <v>u</v>
          </cell>
          <cell r="D592">
            <v>1</v>
          </cell>
          <cell r="E592">
            <v>28</v>
          </cell>
          <cell r="F592">
            <v>28</v>
          </cell>
        </row>
        <row r="593">
          <cell r="A593" t="str">
            <v>TP03.044</v>
          </cell>
          <cell r="B593" t="str">
            <v>Reducción  de 3/4" a 1/2", PVC Presión</v>
          </cell>
          <cell r="C593" t="str">
            <v>u</v>
          </cell>
          <cell r="D593">
            <v>1</v>
          </cell>
          <cell r="E593">
            <v>2</v>
          </cell>
          <cell r="F593">
            <v>2</v>
          </cell>
        </row>
        <row r="594">
          <cell r="A594" t="str">
            <v>TP03.045</v>
          </cell>
          <cell r="B594" t="str">
            <v>Reducción  de 1 1/2" a 1", PVC Presión</v>
          </cell>
          <cell r="C594" t="str">
            <v>u</v>
          </cell>
          <cell r="D594">
            <v>1</v>
          </cell>
          <cell r="E594">
            <v>8.25</v>
          </cell>
          <cell r="F594">
            <v>8.25</v>
          </cell>
        </row>
        <row r="595">
          <cell r="A595" t="str">
            <v>TP03.046</v>
          </cell>
          <cell r="B595" t="str">
            <v>Reducción  de 2" a 1", PVC Presión</v>
          </cell>
          <cell r="C595" t="str">
            <v>u</v>
          </cell>
          <cell r="D595">
            <v>1</v>
          </cell>
          <cell r="E595">
            <v>10</v>
          </cell>
          <cell r="F595">
            <v>10</v>
          </cell>
        </row>
        <row r="596">
          <cell r="A596" t="str">
            <v>TP03.047</v>
          </cell>
          <cell r="B596" t="str">
            <v>Reducción  de 4" a 2", PVC Presión</v>
          </cell>
          <cell r="C596" t="str">
            <v>u</v>
          </cell>
          <cell r="D596">
            <v>1</v>
          </cell>
          <cell r="E596">
            <v>39</v>
          </cell>
          <cell r="F596">
            <v>39</v>
          </cell>
        </row>
        <row r="597">
          <cell r="A597" t="str">
            <v>TP03.048</v>
          </cell>
          <cell r="B597" t="str">
            <v>Reducción  de 4" a 3", PVC Presión</v>
          </cell>
          <cell r="C597" t="str">
            <v>u</v>
          </cell>
          <cell r="D597">
            <v>1</v>
          </cell>
          <cell r="E597">
            <v>39</v>
          </cell>
          <cell r="F597">
            <v>39</v>
          </cell>
        </row>
        <row r="598">
          <cell r="A598" t="str">
            <v>PI</v>
          </cell>
          <cell r="B598" t="str">
            <v>PINTURAS</v>
          </cell>
        </row>
        <row r="599">
          <cell r="A599" t="str">
            <v>PI01.001</v>
          </cell>
          <cell r="B599" t="str">
            <v>Latex Eonómica o Pintex</v>
          </cell>
          <cell r="C599" t="str">
            <v>gl</v>
          </cell>
          <cell r="D599">
            <v>1</v>
          </cell>
          <cell r="E599">
            <v>66</v>
          </cell>
          <cell r="F599">
            <v>66</v>
          </cell>
        </row>
        <row r="600">
          <cell r="A600" t="str">
            <v>PI01.002</v>
          </cell>
          <cell r="B600" t="str">
            <v>Acrílica Blanco</v>
          </cell>
          <cell r="C600" t="str">
            <v>gl</v>
          </cell>
          <cell r="D600">
            <v>1</v>
          </cell>
          <cell r="E600">
            <v>105</v>
          </cell>
          <cell r="F600">
            <v>105</v>
          </cell>
        </row>
        <row r="601">
          <cell r="A601" t="str">
            <v>PI01.003</v>
          </cell>
          <cell r="B601" t="str">
            <v>Acrílica (colores separados)</v>
          </cell>
          <cell r="C601" t="str">
            <v>gl</v>
          </cell>
          <cell r="D601">
            <v>1</v>
          </cell>
          <cell r="E601">
            <v>275</v>
          </cell>
          <cell r="F601">
            <v>275</v>
          </cell>
        </row>
        <row r="602">
          <cell r="A602" t="str">
            <v>PI01.004</v>
          </cell>
          <cell r="B602" t="str">
            <v>Mantenimiento</v>
          </cell>
          <cell r="C602" t="str">
            <v>gl</v>
          </cell>
          <cell r="D602">
            <v>1</v>
          </cell>
          <cell r="E602">
            <v>158</v>
          </cell>
          <cell r="F602">
            <v>158</v>
          </cell>
        </row>
        <row r="603">
          <cell r="A603" t="str">
            <v>PI01.005</v>
          </cell>
          <cell r="B603" t="str">
            <v>Mantenimiento Oxido Rojo</v>
          </cell>
          <cell r="C603" t="str">
            <v>gl</v>
          </cell>
          <cell r="D603">
            <v>1</v>
          </cell>
          <cell r="E603">
            <v>153</v>
          </cell>
          <cell r="F603">
            <v>153</v>
          </cell>
        </row>
        <row r="604">
          <cell r="A604" t="str">
            <v>PI01.006</v>
          </cell>
          <cell r="B604" t="str">
            <v>Aguarrás Popular</v>
          </cell>
          <cell r="C604" t="str">
            <v>gl</v>
          </cell>
          <cell r="D604">
            <v>1</v>
          </cell>
          <cell r="E604">
            <v>50</v>
          </cell>
          <cell r="F604">
            <v>50</v>
          </cell>
        </row>
        <row r="605">
          <cell r="A605" t="str">
            <v>PI01.007</v>
          </cell>
          <cell r="B605" t="str">
            <v>Thinner "corriente"</v>
          </cell>
          <cell r="C605" t="str">
            <v>gl</v>
          </cell>
          <cell r="D605">
            <v>1</v>
          </cell>
          <cell r="E605">
            <v>49.95</v>
          </cell>
          <cell r="F605">
            <v>49.95</v>
          </cell>
        </row>
        <row r="606">
          <cell r="A606" t="str">
            <v>PI02.001</v>
          </cell>
          <cell r="B606" t="str">
            <v>Pintura Epóxica</v>
          </cell>
          <cell r="C606" t="str">
            <v>gl</v>
          </cell>
          <cell r="D606">
            <v>1</v>
          </cell>
          <cell r="E606">
            <v>315</v>
          </cell>
          <cell r="F606">
            <v>315</v>
          </cell>
        </row>
        <row r="607">
          <cell r="A607" t="str">
            <v>PI02.002</v>
          </cell>
          <cell r="B607" t="str">
            <v>Ferré</v>
          </cell>
          <cell r="C607" t="str">
            <v>gl</v>
          </cell>
          <cell r="D607">
            <v>1</v>
          </cell>
          <cell r="E607">
            <v>158</v>
          </cell>
          <cell r="F607">
            <v>158</v>
          </cell>
        </row>
        <row r="608">
          <cell r="A608" t="str">
            <v>PI03.001</v>
          </cell>
          <cell r="B608" t="str">
            <v>Piedra sobre Paredes</v>
          </cell>
          <cell r="C608" t="str">
            <v>m2</v>
          </cell>
          <cell r="D608">
            <v>1</v>
          </cell>
          <cell r="E608">
            <v>2</v>
          </cell>
          <cell r="F608">
            <v>2</v>
          </cell>
        </row>
        <row r="609">
          <cell r="A609" t="str">
            <v>PI04.001</v>
          </cell>
          <cell r="B609" t="str">
            <v>Brocha de 4"</v>
          </cell>
          <cell r="C609" t="str">
            <v>ud</v>
          </cell>
          <cell r="D609">
            <v>1.08</v>
          </cell>
          <cell r="E609">
            <v>12</v>
          </cell>
          <cell r="F609">
            <v>12.96</v>
          </cell>
        </row>
        <row r="610">
          <cell r="A610" t="str">
            <v>PZ</v>
          </cell>
          <cell r="B610" t="str">
            <v>PISOS Y ZOCALOS</v>
          </cell>
          <cell r="D610" t="str">
            <v/>
          </cell>
          <cell r="F610" t="str">
            <v/>
          </cell>
        </row>
        <row r="611">
          <cell r="A611" t="str">
            <v>PZ01.</v>
          </cell>
          <cell r="B611" t="str">
            <v>Piso y Zócalos</v>
          </cell>
          <cell r="D611" t="str">
            <v/>
          </cell>
          <cell r="F611" t="str">
            <v/>
          </cell>
        </row>
        <row r="612">
          <cell r="A612" t="str">
            <v>PZ01.001</v>
          </cell>
          <cell r="B612" t="str">
            <v>Piso granito Blanco, 30x30</v>
          </cell>
          <cell r="C612" t="str">
            <v>u</v>
          </cell>
          <cell r="D612">
            <v>1.08</v>
          </cell>
          <cell r="E612">
            <v>16</v>
          </cell>
          <cell r="F612">
            <v>17.28</v>
          </cell>
        </row>
        <row r="613">
          <cell r="A613" t="str">
            <v>PZ01.006</v>
          </cell>
          <cell r="B613" t="str">
            <v>Zócalos granito blanco, 30x07</v>
          </cell>
          <cell r="C613" t="str">
            <v>m</v>
          </cell>
          <cell r="D613">
            <v>1.08</v>
          </cell>
          <cell r="E613">
            <v>28.37</v>
          </cell>
          <cell r="F613">
            <v>30.64</v>
          </cell>
        </row>
        <row r="614">
          <cell r="A614" t="str">
            <v>PZ01.011</v>
          </cell>
          <cell r="B614" t="str">
            <v>Acarreo pisos de granito y mosaicos</v>
          </cell>
          <cell r="C614" t="str">
            <v>u</v>
          </cell>
          <cell r="D614">
            <v>1.08</v>
          </cell>
          <cell r="E614">
            <v>0.74</v>
          </cell>
          <cell r="F614">
            <v>0.8</v>
          </cell>
        </row>
        <row r="615">
          <cell r="A615" t="str">
            <v>PZ01.012</v>
          </cell>
          <cell r="B615" t="str">
            <v>Acarreo zócalos de granito y mosaicos</v>
          </cell>
          <cell r="C615" t="str">
            <v>u</v>
          </cell>
          <cell r="D615">
            <v>1.08</v>
          </cell>
          <cell r="E615">
            <v>0.18</v>
          </cell>
          <cell r="F615">
            <v>0.19</v>
          </cell>
        </row>
        <row r="616">
          <cell r="A616" t="str">
            <v>PZ01.013</v>
          </cell>
          <cell r="B616" t="str">
            <v>Derretido blanco</v>
          </cell>
          <cell r="C616" t="str">
            <v>fda</v>
          </cell>
          <cell r="D616">
            <v>1.08</v>
          </cell>
          <cell r="E616">
            <v>205.57</v>
          </cell>
          <cell r="F616">
            <v>222.02</v>
          </cell>
        </row>
        <row r="617">
          <cell r="A617" t="str">
            <v>PZ01.014</v>
          </cell>
          <cell r="B617" t="str">
            <v>Derretido gris</v>
          </cell>
          <cell r="C617" t="str">
            <v>fda</v>
          </cell>
          <cell r="D617">
            <v>1.08</v>
          </cell>
          <cell r="E617">
            <v>121.28</v>
          </cell>
          <cell r="F617">
            <v>130.97999999999999</v>
          </cell>
        </row>
        <row r="618">
          <cell r="A618" t="str">
            <v>PZ01.015</v>
          </cell>
          <cell r="B618" t="str">
            <v>Derretido Color</v>
          </cell>
          <cell r="C618" t="str">
            <v>fda</v>
          </cell>
          <cell r="D618">
            <v>1.08</v>
          </cell>
          <cell r="E618">
            <v>268.44</v>
          </cell>
          <cell r="F618">
            <v>289.92</v>
          </cell>
        </row>
        <row r="619">
          <cell r="A619" t="str">
            <v>PZ01.018</v>
          </cell>
          <cell r="B619" t="str">
            <v>Corte de chazos de 30</v>
          </cell>
          <cell r="C619" t="str">
            <v>u</v>
          </cell>
          <cell r="D619">
            <v>1</v>
          </cell>
          <cell r="E619">
            <v>2.1</v>
          </cell>
          <cell r="F619">
            <v>2.1</v>
          </cell>
        </row>
        <row r="620">
          <cell r="A620" t="str">
            <v>PZ01.021</v>
          </cell>
          <cell r="B620" t="str">
            <v>Corte de Zócalos</v>
          </cell>
          <cell r="C620" t="str">
            <v>u</v>
          </cell>
          <cell r="D620">
            <v>1</v>
          </cell>
          <cell r="E620">
            <v>1.3</v>
          </cell>
          <cell r="F620">
            <v>1.3</v>
          </cell>
        </row>
        <row r="621">
          <cell r="A621" t="str">
            <v>PZ01.103</v>
          </cell>
          <cell r="B621" t="str">
            <v>Cinta antiresvalante</v>
          </cell>
          <cell r="C621" t="str">
            <v>yd</v>
          </cell>
          <cell r="D621">
            <v>1.08</v>
          </cell>
          <cell r="E621">
            <v>21</v>
          </cell>
          <cell r="F621">
            <v>22.68</v>
          </cell>
        </row>
        <row r="622">
          <cell r="A622" t="str">
            <v>PZ01.201</v>
          </cell>
          <cell r="B622" t="str">
            <v>Vibrazo Rojo, 30x30</v>
          </cell>
          <cell r="C622" t="str">
            <v>u</v>
          </cell>
          <cell r="D622">
            <v>1.08</v>
          </cell>
          <cell r="E622">
            <v>26</v>
          </cell>
          <cell r="F622">
            <v>28.08</v>
          </cell>
        </row>
        <row r="623">
          <cell r="A623" t="str">
            <v>PZ01.202</v>
          </cell>
          <cell r="B623" t="str">
            <v>Vibrazo Gris, 30x30</v>
          </cell>
          <cell r="C623" t="str">
            <v>u</v>
          </cell>
          <cell r="D623">
            <v>1.08</v>
          </cell>
          <cell r="E623">
            <v>18.600000000000001</v>
          </cell>
          <cell r="F623">
            <v>20.09</v>
          </cell>
        </row>
        <row r="624">
          <cell r="A624" t="str">
            <v>PZ01.203</v>
          </cell>
          <cell r="B624" t="str">
            <v>Vibrazo Blanco, 30x30</v>
          </cell>
          <cell r="C624" t="str">
            <v>u</v>
          </cell>
          <cell r="D624">
            <v>1.08</v>
          </cell>
          <cell r="E624">
            <v>20.86</v>
          </cell>
          <cell r="F624">
            <v>22.53</v>
          </cell>
        </row>
        <row r="625">
          <cell r="A625" t="str">
            <v>PZ01.204</v>
          </cell>
          <cell r="B625" t="str">
            <v>Vibrazo Verde, 30x30</v>
          </cell>
          <cell r="C625" t="str">
            <v>u</v>
          </cell>
          <cell r="D625">
            <v>1.08</v>
          </cell>
          <cell r="E625">
            <v>33</v>
          </cell>
          <cell r="F625">
            <v>35.64</v>
          </cell>
        </row>
        <row r="626">
          <cell r="A626" t="str">
            <v>PZ01.221</v>
          </cell>
          <cell r="B626" t="str">
            <v>Zócalos Vibrazo Rojo</v>
          </cell>
          <cell r="C626" t="str">
            <v>ml</v>
          </cell>
          <cell r="D626">
            <v>1.08</v>
          </cell>
          <cell r="E626">
            <v>39</v>
          </cell>
          <cell r="F626">
            <v>42.12</v>
          </cell>
        </row>
        <row r="627">
          <cell r="A627" t="str">
            <v>PZ01.222</v>
          </cell>
          <cell r="B627" t="str">
            <v>Zócalos Vibrazo Gris</v>
          </cell>
          <cell r="C627" t="str">
            <v>ml</v>
          </cell>
          <cell r="D627">
            <v>1.08</v>
          </cell>
          <cell r="E627">
            <v>21</v>
          </cell>
          <cell r="F627">
            <v>22.68</v>
          </cell>
        </row>
        <row r="628">
          <cell r="A628" t="str">
            <v>PZ01.223</v>
          </cell>
          <cell r="B628" t="str">
            <v>Zócalos Vibrazo Blanco</v>
          </cell>
          <cell r="C628" t="str">
            <v>ml</v>
          </cell>
          <cell r="D628">
            <v>1.08</v>
          </cell>
          <cell r="E628">
            <v>28</v>
          </cell>
          <cell r="F628">
            <v>30.24</v>
          </cell>
        </row>
        <row r="629">
          <cell r="A629" t="str">
            <v>PZ01.224</v>
          </cell>
          <cell r="B629" t="str">
            <v>Zócalos Vibrazo Verde</v>
          </cell>
          <cell r="C629" t="str">
            <v>ml</v>
          </cell>
          <cell r="D629">
            <v>1.08</v>
          </cell>
          <cell r="E629">
            <v>53</v>
          </cell>
          <cell r="F629">
            <v>57.24</v>
          </cell>
        </row>
        <row r="630">
          <cell r="A630" t="str">
            <v>PZ01.241</v>
          </cell>
          <cell r="B630" t="str">
            <v>Escalones de Vibrazo Rojo Rústico</v>
          </cell>
          <cell r="C630" t="str">
            <v>ml</v>
          </cell>
          <cell r="D630">
            <v>1.08</v>
          </cell>
          <cell r="E630">
            <v>321.11</v>
          </cell>
          <cell r="F630">
            <v>346.8</v>
          </cell>
        </row>
        <row r="631">
          <cell r="A631" t="str">
            <v>PZ01.242</v>
          </cell>
          <cell r="B631" t="str">
            <v>Acarreo Escalones de Vibrazo Rústico</v>
          </cell>
          <cell r="C631" t="str">
            <v>ml</v>
          </cell>
          <cell r="D631">
            <v>1.08</v>
          </cell>
          <cell r="E631">
            <v>5.71</v>
          </cell>
          <cell r="F631">
            <v>6.17</v>
          </cell>
        </row>
        <row r="632">
          <cell r="A632" t="str">
            <v>PZ01.243</v>
          </cell>
          <cell r="B632" t="str">
            <v>Escalones de Vibrazo Gris</v>
          </cell>
          <cell r="C632" t="str">
            <v>ml</v>
          </cell>
          <cell r="D632">
            <v>1.08</v>
          </cell>
          <cell r="E632">
            <v>195</v>
          </cell>
          <cell r="F632">
            <v>210.6</v>
          </cell>
        </row>
        <row r="633">
          <cell r="A633" t="str">
            <v>PZ01.244</v>
          </cell>
          <cell r="B633" t="str">
            <v>Escalones de Vibrazo Blanco</v>
          </cell>
          <cell r="C633" t="str">
            <v>ml</v>
          </cell>
          <cell r="D633">
            <v>1.08</v>
          </cell>
          <cell r="E633">
            <v>245</v>
          </cell>
          <cell r="F633">
            <v>264.60000000000002</v>
          </cell>
        </row>
        <row r="634">
          <cell r="A634" t="str">
            <v>PZ01.245</v>
          </cell>
          <cell r="B634" t="str">
            <v>Escalones de Vibrazo Verde</v>
          </cell>
          <cell r="C634" t="str">
            <v>ml</v>
          </cell>
          <cell r="D634">
            <v>1.08</v>
          </cell>
          <cell r="E634">
            <v>420</v>
          </cell>
          <cell r="F634">
            <v>453.6</v>
          </cell>
        </row>
        <row r="635">
          <cell r="A635" t="str">
            <v>PZ01.301</v>
          </cell>
          <cell r="B635" t="str">
            <v>Madera (Nogal y Maple) para Pisos</v>
          </cell>
          <cell r="C635" t="str">
            <v>p2</v>
          </cell>
          <cell r="D635">
            <v>1</v>
          </cell>
          <cell r="E635">
            <v>48</v>
          </cell>
          <cell r="F635">
            <v>48</v>
          </cell>
        </row>
        <row r="636">
          <cell r="A636" t="str">
            <v>PZ01.302</v>
          </cell>
          <cell r="B636" t="str">
            <v>Madera (Yatabuas) para Pisos</v>
          </cell>
          <cell r="C636" t="str">
            <v>p2</v>
          </cell>
          <cell r="D636">
            <v>1</v>
          </cell>
          <cell r="E636">
            <v>48</v>
          </cell>
          <cell r="F636">
            <v>48</v>
          </cell>
        </row>
        <row r="637">
          <cell r="A637" t="str">
            <v>PZ01.311</v>
          </cell>
          <cell r="B637" t="str">
            <v>Pisos Madera (Importados) - Costo Menor</v>
          </cell>
          <cell r="C637" t="str">
            <v>m2</v>
          </cell>
          <cell r="D637">
            <v>1.08</v>
          </cell>
          <cell r="E637">
            <v>645</v>
          </cell>
          <cell r="F637">
            <v>696.6</v>
          </cell>
        </row>
        <row r="638">
          <cell r="A638" t="str">
            <v>PZ01.312</v>
          </cell>
          <cell r="B638" t="str">
            <v>Pisos Madera (Importados) - Costo Medio</v>
          </cell>
          <cell r="C638" t="str">
            <v>m2</v>
          </cell>
          <cell r="D638">
            <v>1.08</v>
          </cell>
          <cell r="E638">
            <v>750</v>
          </cell>
          <cell r="F638">
            <v>810</v>
          </cell>
        </row>
        <row r="639">
          <cell r="A639" t="str">
            <v>PZ01.313</v>
          </cell>
          <cell r="B639" t="str">
            <v>Pisos Madera (Importados) - Costo Mayor</v>
          </cell>
          <cell r="C639" t="str">
            <v>m2</v>
          </cell>
          <cell r="D639">
            <v>1.08</v>
          </cell>
          <cell r="E639">
            <v>817</v>
          </cell>
          <cell r="F639">
            <v>882.36</v>
          </cell>
        </row>
        <row r="640">
          <cell r="A640" t="str">
            <v>PZ01.321</v>
          </cell>
          <cell r="B640" t="str">
            <v>Acarreo Pisos de Madera</v>
          </cell>
          <cell r="C640" t="str">
            <v>m2</v>
          </cell>
          <cell r="D640">
            <v>1</v>
          </cell>
          <cell r="E640">
            <v>11</v>
          </cell>
          <cell r="F640">
            <v>11</v>
          </cell>
        </row>
        <row r="641">
          <cell r="A641" t="str">
            <v>PZ01.361</v>
          </cell>
          <cell r="B641" t="str">
            <v>Colocación de Pisos de Madera (Importados)</v>
          </cell>
          <cell r="C641" t="str">
            <v>m2</v>
          </cell>
          <cell r="D641">
            <v>1</v>
          </cell>
          <cell r="E641">
            <v>80</v>
          </cell>
          <cell r="F641">
            <v>80</v>
          </cell>
        </row>
        <row r="642">
          <cell r="A642" t="str">
            <v>PZ02.</v>
          </cell>
          <cell r="B642" t="str">
            <v>Pulimento y Brillado Pisos</v>
          </cell>
          <cell r="D642" t="str">
            <v/>
          </cell>
          <cell r="F642" t="str">
            <v/>
          </cell>
        </row>
        <row r="643">
          <cell r="A643" t="str">
            <v>PZ02.001</v>
          </cell>
          <cell r="B643" t="str">
            <v>Pulimento Básico</v>
          </cell>
          <cell r="C643" t="str">
            <v>m2</v>
          </cell>
          <cell r="D643">
            <v>1.08</v>
          </cell>
          <cell r="E643">
            <v>45</v>
          </cell>
          <cell r="F643">
            <v>48.6</v>
          </cell>
        </row>
        <row r="644">
          <cell r="A644" t="str">
            <v>PZ02.004</v>
          </cell>
          <cell r="B644" t="str">
            <v>Cristalizado pisos (40 m2 mínimo)</v>
          </cell>
          <cell r="C644" t="str">
            <v>m2</v>
          </cell>
          <cell r="D644">
            <v>1.08</v>
          </cell>
          <cell r="E644">
            <v>24.5</v>
          </cell>
          <cell r="F644">
            <v>26.46</v>
          </cell>
        </row>
        <row r="645">
          <cell r="A645" t="str">
            <v>PZ02.006</v>
          </cell>
          <cell r="B645" t="str">
            <v>Pulimento y Cristalizado</v>
          </cell>
          <cell r="C645" t="str">
            <v>m2</v>
          </cell>
          <cell r="D645">
            <v>1.08</v>
          </cell>
          <cell r="E645">
            <v>69.5</v>
          </cell>
          <cell r="F645">
            <v>75.06</v>
          </cell>
        </row>
        <row r="646">
          <cell r="A646" t="str">
            <v>PZ02.007</v>
          </cell>
          <cell r="B646" t="str">
            <v>Pulimento de Escalón</v>
          </cell>
          <cell r="C646" t="str">
            <v>m</v>
          </cell>
          <cell r="D646">
            <v>1.08</v>
          </cell>
          <cell r="E646">
            <v>54</v>
          </cell>
          <cell r="F646">
            <v>58.32</v>
          </cell>
        </row>
        <row r="647">
          <cell r="A647" t="str">
            <v>PZ02.009</v>
          </cell>
          <cell r="B647" t="str">
            <v>Limpieza de Zócalos</v>
          </cell>
          <cell r="C647" t="str">
            <v>m</v>
          </cell>
          <cell r="D647">
            <v>1.08</v>
          </cell>
          <cell r="E647">
            <v>13.93</v>
          </cell>
          <cell r="F647">
            <v>15.04</v>
          </cell>
        </row>
        <row r="648">
          <cell r="A648" t="str">
            <v>SC</v>
          </cell>
          <cell r="B648" t="str">
            <v>SELLADORES, CURADORES Y ENDURECEDORES CONCRETO</v>
          </cell>
          <cell r="D648" t="str">
            <v/>
          </cell>
          <cell r="F648" t="str">
            <v/>
          </cell>
        </row>
        <row r="649">
          <cell r="A649" t="str">
            <v>SC01.001</v>
          </cell>
          <cell r="B649" t="str">
            <v>Proshield transparente (Sella y Cura) (5 gls)</v>
          </cell>
          <cell r="C649" t="str">
            <v>gl</v>
          </cell>
          <cell r="D649">
            <v>1</v>
          </cell>
          <cell r="E649">
            <v>221</v>
          </cell>
          <cell r="F649">
            <v>221</v>
          </cell>
        </row>
        <row r="650">
          <cell r="A650" t="str">
            <v>SC01.002</v>
          </cell>
          <cell r="B650" t="str">
            <v>Tripleseal transparente (Sella, cura y endurece) (5 gls)</v>
          </cell>
          <cell r="C650" t="str">
            <v>gl</v>
          </cell>
          <cell r="D650">
            <v>1</v>
          </cell>
          <cell r="E650">
            <v>341</v>
          </cell>
          <cell r="F650">
            <v>341</v>
          </cell>
        </row>
        <row r="651">
          <cell r="A651" t="str">
            <v>SC01.003</v>
          </cell>
          <cell r="B651" t="str">
            <v>Silicone Seal (Protector Hormigón Visto) (5 gls)</v>
          </cell>
          <cell r="C651" t="str">
            <v>gl</v>
          </cell>
          <cell r="D651">
            <v>1</v>
          </cell>
          <cell r="E651">
            <v>280</v>
          </cell>
          <cell r="F651">
            <v>280</v>
          </cell>
        </row>
        <row r="652">
          <cell r="A652" t="str">
            <v>SC01.004</v>
          </cell>
          <cell r="B652" t="str">
            <v>Proplate (Endurecedor metálico para pisos) (100 lb)</v>
          </cell>
          <cell r="C652" t="str">
            <v>lb</v>
          </cell>
          <cell r="D652">
            <v>1</v>
          </cell>
          <cell r="E652">
            <v>9.65</v>
          </cell>
          <cell r="F652">
            <v>9.65</v>
          </cell>
        </row>
        <row r="653">
          <cell r="A653" t="str">
            <v>VP</v>
          </cell>
          <cell r="B653" t="str">
            <v>VENTANAS Y PUERTAS ALUMINIO</v>
          </cell>
          <cell r="D653" t="str">
            <v/>
          </cell>
          <cell r="F653" t="str">
            <v/>
          </cell>
        </row>
        <row r="654">
          <cell r="A654" t="str">
            <v>VP01.001</v>
          </cell>
          <cell r="B654" t="str">
            <v>Ventana Salomónica, manig., aluminio natural, vidrio natural</v>
          </cell>
          <cell r="C654" t="str">
            <v>p2</v>
          </cell>
          <cell r="D654">
            <v>1</v>
          </cell>
          <cell r="E654">
            <v>72</v>
          </cell>
          <cell r="F654">
            <v>72</v>
          </cell>
        </row>
        <row r="655">
          <cell r="A655" t="str">
            <v>VP01.002</v>
          </cell>
          <cell r="B655" t="str">
            <v>Ventana Salomónica, manig., aluminio blanco</v>
          </cell>
          <cell r="C655" t="str">
            <v>p2</v>
          </cell>
          <cell r="D655">
            <v>1</v>
          </cell>
          <cell r="E655">
            <v>78</v>
          </cell>
          <cell r="F655">
            <v>78</v>
          </cell>
        </row>
        <row r="656">
          <cell r="A656" t="str">
            <v>VP01.003</v>
          </cell>
          <cell r="B656" t="str">
            <v>Ventana Salomónica, manig., aluminio natural, vidrio bronce</v>
          </cell>
          <cell r="C656" t="str">
            <v>p2</v>
          </cell>
          <cell r="D656">
            <v>1</v>
          </cell>
          <cell r="E656">
            <v>80</v>
          </cell>
          <cell r="F656">
            <v>80</v>
          </cell>
        </row>
        <row r="657">
          <cell r="A657" t="str">
            <v>VP01.004</v>
          </cell>
          <cell r="B657" t="str">
            <v>Ventana Salomónica, manig., aluminio bronce</v>
          </cell>
          <cell r="C657" t="str">
            <v>p2</v>
          </cell>
          <cell r="D657">
            <v>1</v>
          </cell>
          <cell r="E657">
            <v>79.5</v>
          </cell>
          <cell r="F657">
            <v>79.5</v>
          </cell>
        </row>
        <row r="658">
          <cell r="A658" t="str">
            <v>VP01.005</v>
          </cell>
          <cell r="B658" t="str">
            <v>Ventana Salomónica, manig., aluminio bronce, vidrio bronce</v>
          </cell>
          <cell r="C658" t="str">
            <v>p2</v>
          </cell>
          <cell r="D658">
            <v>1</v>
          </cell>
          <cell r="E658">
            <v>82</v>
          </cell>
          <cell r="F658">
            <v>82</v>
          </cell>
        </row>
        <row r="659">
          <cell r="A659" t="str">
            <v>VP01.006</v>
          </cell>
          <cell r="B659" t="str">
            <v>Ventana Salomónica, manig., aluminio bronce, vidrio natural</v>
          </cell>
          <cell r="C659" t="str">
            <v>p2</v>
          </cell>
          <cell r="D659">
            <v>1</v>
          </cell>
          <cell r="E659">
            <v>74</v>
          </cell>
          <cell r="F659">
            <v>74</v>
          </cell>
        </row>
        <row r="660">
          <cell r="A660" t="str">
            <v>VP01.007</v>
          </cell>
          <cell r="B660" t="str">
            <v>Ventana Salomónica, palanca., aluminio y vidrio claro</v>
          </cell>
          <cell r="C660" t="str">
            <v>p2</v>
          </cell>
          <cell r="D660">
            <v>1</v>
          </cell>
          <cell r="E660">
            <v>53</v>
          </cell>
          <cell r="F660">
            <v>53</v>
          </cell>
        </row>
        <row r="661">
          <cell r="A661" t="str">
            <v>VP01.008</v>
          </cell>
          <cell r="B661" t="str">
            <v>Ventana Salomónica, palanca, aluminio blanco</v>
          </cell>
          <cell r="C661" t="str">
            <v>p2</v>
          </cell>
          <cell r="D661">
            <v>1</v>
          </cell>
          <cell r="E661">
            <v>59</v>
          </cell>
          <cell r="F661">
            <v>59</v>
          </cell>
        </row>
        <row r="662">
          <cell r="A662" t="str">
            <v>VP01.009</v>
          </cell>
          <cell r="B662" t="str">
            <v>Ventana Salomónica, palanca, aluminio natural, vidrio bronce</v>
          </cell>
          <cell r="C662" t="str">
            <v>p2</v>
          </cell>
          <cell r="D662">
            <v>1</v>
          </cell>
          <cell r="E662">
            <v>61</v>
          </cell>
          <cell r="F662">
            <v>61</v>
          </cell>
        </row>
        <row r="663">
          <cell r="A663" t="str">
            <v>VP01.010</v>
          </cell>
          <cell r="B663" t="str">
            <v>Ventana Salomónica, palanca, aluminio bronce, vidrio natural</v>
          </cell>
          <cell r="C663" t="str">
            <v>p2</v>
          </cell>
          <cell r="D663">
            <v>1</v>
          </cell>
          <cell r="E663">
            <v>55</v>
          </cell>
          <cell r="F663">
            <v>55</v>
          </cell>
        </row>
        <row r="664">
          <cell r="A664" t="str">
            <v>VP01.011</v>
          </cell>
          <cell r="B664" t="str">
            <v>Ventana Salomónica, palanca, aluminio bronce</v>
          </cell>
          <cell r="C664" t="str">
            <v>p2</v>
          </cell>
          <cell r="D664">
            <v>1</v>
          </cell>
          <cell r="E664">
            <v>60.5</v>
          </cell>
          <cell r="F664">
            <v>60.5</v>
          </cell>
        </row>
        <row r="665">
          <cell r="A665" t="str">
            <v>VP01.012</v>
          </cell>
          <cell r="B665" t="str">
            <v>Ventana Salomónica, palanca, aluminio bronce, vidrio bronce</v>
          </cell>
          <cell r="C665" t="str">
            <v>p2</v>
          </cell>
          <cell r="D665">
            <v>1</v>
          </cell>
          <cell r="E665">
            <v>63</v>
          </cell>
          <cell r="F665">
            <v>63</v>
          </cell>
        </row>
        <row r="666">
          <cell r="A666" t="str">
            <v>VP01.013</v>
          </cell>
          <cell r="B666" t="str">
            <v>Ventana abisagrada aluminio anod., vidrio claro</v>
          </cell>
          <cell r="C666" t="str">
            <v>p2</v>
          </cell>
          <cell r="D666">
            <v>1</v>
          </cell>
          <cell r="E666">
            <v>308</v>
          </cell>
          <cell r="F666">
            <v>308</v>
          </cell>
        </row>
        <row r="667">
          <cell r="A667" t="str">
            <v>VP01.014</v>
          </cell>
          <cell r="B667" t="str">
            <v>Ventana abisagrada aluminio anod., vidrio bronce</v>
          </cell>
          <cell r="C667" t="str">
            <v>p2</v>
          </cell>
          <cell r="D667">
            <v>1</v>
          </cell>
          <cell r="E667">
            <v>312.2</v>
          </cell>
          <cell r="F667">
            <v>312.2</v>
          </cell>
        </row>
        <row r="668">
          <cell r="A668" t="str">
            <v>VP01.015</v>
          </cell>
          <cell r="B668" t="str">
            <v>Ventana abisagrada aluminio bronce, vidrio claro</v>
          </cell>
          <cell r="C668" t="str">
            <v>p2</v>
          </cell>
          <cell r="D668">
            <v>1</v>
          </cell>
          <cell r="E668">
            <v>329</v>
          </cell>
          <cell r="F668">
            <v>329</v>
          </cell>
        </row>
        <row r="669">
          <cell r="A669" t="str">
            <v>VP01.016</v>
          </cell>
          <cell r="B669" t="str">
            <v>Ventana abisagrada aluminio bronce, vidrio bronce</v>
          </cell>
          <cell r="C669" t="str">
            <v>p2</v>
          </cell>
          <cell r="D669">
            <v>1</v>
          </cell>
          <cell r="E669">
            <v>333.2</v>
          </cell>
          <cell r="F669">
            <v>333.2</v>
          </cell>
        </row>
        <row r="670">
          <cell r="A670" t="str">
            <v>VP01.017</v>
          </cell>
          <cell r="B670" t="str">
            <v>Ventana proyectada aluminio anod., vidrio claro</v>
          </cell>
          <cell r="C670" t="str">
            <v>p2</v>
          </cell>
          <cell r="D670">
            <v>1</v>
          </cell>
          <cell r="E670">
            <v>336</v>
          </cell>
          <cell r="F670">
            <v>336</v>
          </cell>
        </row>
        <row r="671">
          <cell r="A671" t="str">
            <v>VP01.018</v>
          </cell>
          <cell r="B671" t="str">
            <v>Ventana proyectada aluminio anod., vidrio bronce</v>
          </cell>
          <cell r="C671" t="str">
            <v>p2</v>
          </cell>
          <cell r="D671">
            <v>1</v>
          </cell>
          <cell r="E671">
            <v>340.2</v>
          </cell>
          <cell r="F671">
            <v>340.2</v>
          </cell>
        </row>
        <row r="672">
          <cell r="A672" t="str">
            <v>VP01.019</v>
          </cell>
          <cell r="B672" t="str">
            <v>Ventana proyectada aluminio bronce, vidrio claro</v>
          </cell>
          <cell r="C672" t="str">
            <v>p2</v>
          </cell>
          <cell r="D672">
            <v>1</v>
          </cell>
          <cell r="E672">
            <v>359.8</v>
          </cell>
          <cell r="F672">
            <v>359.8</v>
          </cell>
        </row>
        <row r="673">
          <cell r="A673" t="str">
            <v>VP01.020</v>
          </cell>
          <cell r="B673" t="str">
            <v>Ventana proyectada aluminio bronce, vidrio bronce</v>
          </cell>
          <cell r="C673" t="str">
            <v>p2</v>
          </cell>
          <cell r="D673">
            <v>1</v>
          </cell>
          <cell r="E673">
            <v>364</v>
          </cell>
          <cell r="F673">
            <v>364</v>
          </cell>
        </row>
        <row r="674">
          <cell r="A674" t="str">
            <v>VP01.021</v>
          </cell>
          <cell r="B674" t="str">
            <v>Ventana corrediza aluminio anod., vidrio claro</v>
          </cell>
          <cell r="C674" t="str">
            <v>p2</v>
          </cell>
          <cell r="D674">
            <v>1</v>
          </cell>
          <cell r="E674">
            <v>86.5</v>
          </cell>
          <cell r="F674">
            <v>86.5</v>
          </cell>
        </row>
        <row r="675">
          <cell r="A675" t="str">
            <v>VP01.022</v>
          </cell>
          <cell r="B675" t="str">
            <v>Ventana corrediza aluminio anod., vidrio bronce</v>
          </cell>
          <cell r="C675" t="str">
            <v>p2</v>
          </cell>
          <cell r="D675">
            <v>1</v>
          </cell>
          <cell r="E675">
            <v>90.5</v>
          </cell>
          <cell r="F675">
            <v>90.5</v>
          </cell>
        </row>
        <row r="676">
          <cell r="A676" t="str">
            <v>VP01.023</v>
          </cell>
          <cell r="B676" t="str">
            <v>Ventana corrediza aluminio bronce, vidrio claro</v>
          </cell>
          <cell r="C676" t="str">
            <v>p2</v>
          </cell>
          <cell r="D676">
            <v>1</v>
          </cell>
          <cell r="E676">
            <v>92.5</v>
          </cell>
          <cell r="F676">
            <v>92.5</v>
          </cell>
        </row>
        <row r="677">
          <cell r="A677" t="str">
            <v>VP01.024</v>
          </cell>
          <cell r="B677" t="str">
            <v>Ventana corrediza aluminio bronce, vidrio bronce</v>
          </cell>
          <cell r="C677" t="str">
            <v>p2</v>
          </cell>
          <cell r="D677">
            <v>1</v>
          </cell>
          <cell r="E677">
            <v>96.5</v>
          </cell>
          <cell r="F677">
            <v>96.5</v>
          </cell>
        </row>
        <row r="678">
          <cell r="A678" t="str">
            <v>VP02.001</v>
          </cell>
          <cell r="B678" t="str">
            <v>Puerta corrediza 7', aluminio anod.,vidrio claro</v>
          </cell>
          <cell r="C678" t="str">
            <v>p2</v>
          </cell>
          <cell r="D678">
            <v>1</v>
          </cell>
          <cell r="E678">
            <v>88</v>
          </cell>
          <cell r="F678">
            <v>88</v>
          </cell>
        </row>
        <row r="679">
          <cell r="A679" t="str">
            <v>VP02.002</v>
          </cell>
          <cell r="B679" t="str">
            <v>Puerta corrediza 7', aluminio anod.,vidrio bronce</v>
          </cell>
          <cell r="C679" t="str">
            <v>p2</v>
          </cell>
          <cell r="D679">
            <v>1</v>
          </cell>
          <cell r="E679">
            <v>92</v>
          </cell>
          <cell r="F679">
            <v>92</v>
          </cell>
        </row>
        <row r="680">
          <cell r="A680" t="str">
            <v>VP02.003</v>
          </cell>
          <cell r="B680" t="str">
            <v>Puerta corrediza 7', aluminio bronce,vidrio claro</v>
          </cell>
          <cell r="C680" t="str">
            <v>p2</v>
          </cell>
          <cell r="D680">
            <v>1</v>
          </cell>
          <cell r="E680">
            <v>94</v>
          </cell>
          <cell r="F680">
            <v>94</v>
          </cell>
        </row>
        <row r="681">
          <cell r="A681" t="str">
            <v>VP02.004</v>
          </cell>
          <cell r="B681" t="str">
            <v>Puerta corrediza 7', aluminio bronce,vidrio bronce</v>
          </cell>
          <cell r="C681" t="str">
            <v>p2</v>
          </cell>
          <cell r="D681">
            <v>1</v>
          </cell>
          <cell r="E681">
            <v>98</v>
          </cell>
          <cell r="F681">
            <v>98</v>
          </cell>
        </row>
        <row r="682">
          <cell r="A682" t="str">
            <v>VP02.005</v>
          </cell>
          <cell r="B682" t="str">
            <v>Puerta corrediza 8', aluminio anod.,vidrio claro</v>
          </cell>
          <cell r="C682" t="str">
            <v>p2</v>
          </cell>
          <cell r="D682">
            <v>1</v>
          </cell>
          <cell r="E682">
            <v>91</v>
          </cell>
          <cell r="F682">
            <v>91</v>
          </cell>
        </row>
        <row r="683">
          <cell r="A683" t="str">
            <v>VP02.006</v>
          </cell>
          <cell r="B683" t="str">
            <v>Puerta corrediza 8', aluminio anod.,vidrio bronce</v>
          </cell>
          <cell r="C683" t="str">
            <v>p2</v>
          </cell>
          <cell r="D683">
            <v>1</v>
          </cell>
          <cell r="E683">
            <v>95</v>
          </cell>
          <cell r="F683">
            <v>95</v>
          </cell>
        </row>
        <row r="684">
          <cell r="A684" t="str">
            <v>VP02.007</v>
          </cell>
          <cell r="B684" t="str">
            <v>Puerta corrediza 8', aluminio bronce,vidrio claro</v>
          </cell>
          <cell r="C684" t="str">
            <v>p2</v>
          </cell>
          <cell r="D684">
            <v>1</v>
          </cell>
          <cell r="E684">
            <v>97</v>
          </cell>
          <cell r="F684">
            <v>97</v>
          </cell>
        </row>
        <row r="685">
          <cell r="A685" t="str">
            <v>VP02.008</v>
          </cell>
          <cell r="B685" t="str">
            <v>Puerta corrediza 8', aluminio bronce,vidrio bronce</v>
          </cell>
          <cell r="C685" t="str">
            <v>p2</v>
          </cell>
          <cell r="D685">
            <v>1</v>
          </cell>
          <cell r="E685">
            <v>101</v>
          </cell>
          <cell r="F685">
            <v>101</v>
          </cell>
        </row>
        <row r="686">
          <cell r="A686" t="str">
            <v>VP02.009</v>
          </cell>
          <cell r="B686" t="str">
            <v>Puerta comerc. 1 hoja, 1 m., aluminio anod.,v. claro</v>
          </cell>
          <cell r="C686" t="str">
            <v>u</v>
          </cell>
          <cell r="D686">
            <v>1</v>
          </cell>
          <cell r="E686">
            <v>6200</v>
          </cell>
          <cell r="F686">
            <v>6200</v>
          </cell>
        </row>
        <row r="687">
          <cell r="A687" t="str">
            <v>VP02.010</v>
          </cell>
          <cell r="B687" t="str">
            <v>Puerta comerc. 1 hoja, 1 m., aluminio anod.,v. bronce</v>
          </cell>
          <cell r="C687" t="str">
            <v>u</v>
          </cell>
          <cell r="D687">
            <v>1</v>
          </cell>
          <cell r="E687">
            <v>6300</v>
          </cell>
          <cell r="F687">
            <v>6300</v>
          </cell>
        </row>
        <row r="688">
          <cell r="A688" t="str">
            <v>VP02.011</v>
          </cell>
          <cell r="B688" t="str">
            <v>Puerta comerc. 1 hoja, 1 m., aluminio bronce,v. claro</v>
          </cell>
          <cell r="C688" t="str">
            <v>u</v>
          </cell>
          <cell r="D688">
            <v>1</v>
          </cell>
          <cell r="E688">
            <v>6550</v>
          </cell>
          <cell r="F688">
            <v>6550</v>
          </cell>
        </row>
        <row r="689">
          <cell r="A689" t="str">
            <v>VP02.012</v>
          </cell>
          <cell r="B689" t="str">
            <v>Puerta comerc. 1 hoja, 1 m., aluminio bronce,v. bronce</v>
          </cell>
          <cell r="C689" t="str">
            <v>u</v>
          </cell>
          <cell r="D689">
            <v>1</v>
          </cell>
          <cell r="E689">
            <v>6650</v>
          </cell>
          <cell r="F689">
            <v>6650</v>
          </cell>
        </row>
        <row r="690">
          <cell r="A690" t="str">
            <v>VP02.013</v>
          </cell>
          <cell r="B690" t="str">
            <v>Puerta comerc. 1 hoja, 1 m., aluminio natural,v. claro</v>
          </cell>
          <cell r="C690" t="str">
            <v>u</v>
          </cell>
          <cell r="D690">
            <v>1</v>
          </cell>
          <cell r="E690">
            <v>5850</v>
          </cell>
          <cell r="F690">
            <v>5850</v>
          </cell>
        </row>
        <row r="691">
          <cell r="A691" t="str">
            <v>VP02.014</v>
          </cell>
          <cell r="B691" t="str">
            <v>Puerta comerc. 2 hojas, 2 m., aluminio anod.,v. claro</v>
          </cell>
          <cell r="C691" t="str">
            <v>u</v>
          </cell>
          <cell r="D691">
            <v>1</v>
          </cell>
          <cell r="E691">
            <v>10100</v>
          </cell>
          <cell r="F691">
            <v>10100</v>
          </cell>
        </row>
        <row r="692">
          <cell r="A692" t="str">
            <v>VP02.015</v>
          </cell>
          <cell r="B692" t="str">
            <v>Puerta comerc. 2 hojas, 2 m., aluminio anod.,v. bronce</v>
          </cell>
          <cell r="C692" t="str">
            <v>u</v>
          </cell>
          <cell r="D692">
            <v>1</v>
          </cell>
          <cell r="E692">
            <v>10300</v>
          </cell>
          <cell r="F692">
            <v>10300</v>
          </cell>
        </row>
        <row r="693">
          <cell r="A693" t="str">
            <v>VP02.016</v>
          </cell>
          <cell r="B693" t="str">
            <v>Puerta comerc. 2 hojas, 2 m., aluminio bronce,v. claro</v>
          </cell>
          <cell r="C693" t="str">
            <v>u</v>
          </cell>
          <cell r="D693">
            <v>1</v>
          </cell>
          <cell r="E693">
            <v>10600</v>
          </cell>
          <cell r="F693">
            <v>10600</v>
          </cell>
        </row>
        <row r="694">
          <cell r="A694" t="str">
            <v>VP02.017</v>
          </cell>
          <cell r="B694" t="str">
            <v>Puerta comerc. 2 hojas, 2 m., aluminio bronce,v. bronce</v>
          </cell>
          <cell r="C694" t="str">
            <v>u</v>
          </cell>
          <cell r="D694">
            <v>1</v>
          </cell>
          <cell r="E694">
            <v>10800</v>
          </cell>
          <cell r="F694">
            <v>10800</v>
          </cell>
        </row>
        <row r="695">
          <cell r="A695" t="str">
            <v>VP02.018</v>
          </cell>
          <cell r="B695" t="str">
            <v>Puerta comerc. 2 hojas, 2 m., aluminio natural,v. claro</v>
          </cell>
          <cell r="C695" t="str">
            <v>u</v>
          </cell>
          <cell r="D695">
            <v>1</v>
          </cell>
          <cell r="E695">
            <v>9650</v>
          </cell>
          <cell r="F695">
            <v>9650</v>
          </cell>
        </row>
        <row r="696">
          <cell r="A696" t="str">
            <v>VP03.001</v>
          </cell>
          <cell r="B696" t="str">
            <v>Celosías de vidrio natural</v>
          </cell>
          <cell r="C696" t="str">
            <v>u</v>
          </cell>
          <cell r="D696">
            <v>1</v>
          </cell>
          <cell r="E696">
            <v>27.5</v>
          </cell>
          <cell r="F696">
            <v>27.5</v>
          </cell>
        </row>
        <row r="697">
          <cell r="A697" t="str">
            <v>VP03.002</v>
          </cell>
          <cell r="B697" t="str">
            <v>Celosías de vidrio bronce</v>
          </cell>
          <cell r="C697" t="str">
            <v>u</v>
          </cell>
          <cell r="D697">
            <v>1</v>
          </cell>
          <cell r="E697">
            <v>34</v>
          </cell>
          <cell r="F697">
            <v>34</v>
          </cell>
        </row>
        <row r="698">
          <cell r="A698" t="str">
            <v>VP03.003</v>
          </cell>
          <cell r="B698" t="str">
            <v>Operador de manigueta color aluminio o bronce</v>
          </cell>
          <cell r="C698" t="str">
            <v>u</v>
          </cell>
          <cell r="D698">
            <v>1</v>
          </cell>
          <cell r="E698">
            <v>31</v>
          </cell>
          <cell r="F698">
            <v>31</v>
          </cell>
        </row>
        <row r="699">
          <cell r="A699" t="str">
            <v>VP03.004</v>
          </cell>
          <cell r="B699" t="str">
            <v>Operador de palanca aluminio natural</v>
          </cell>
          <cell r="C699" t="str">
            <v>u</v>
          </cell>
          <cell r="D699">
            <v>1</v>
          </cell>
          <cell r="E699">
            <v>16</v>
          </cell>
          <cell r="F699">
            <v>16</v>
          </cell>
        </row>
        <row r="700">
          <cell r="A700" t="str">
            <v>VP03.005</v>
          </cell>
          <cell r="B700" t="str">
            <v>Acarreo normal</v>
          </cell>
          <cell r="C700" t="str">
            <v>%</v>
          </cell>
          <cell r="D700">
            <v>1</v>
          </cell>
          <cell r="E700">
            <v>2</v>
          </cell>
          <cell r="F700">
            <v>2</v>
          </cell>
        </row>
        <row r="701">
          <cell r="A701" t="str">
            <v>VP03.006</v>
          </cell>
          <cell r="B701" t="str">
            <v>Acarreo mínimo</v>
          </cell>
          <cell r="C701" t="str">
            <v>vje</v>
          </cell>
          <cell r="D701">
            <v>1</v>
          </cell>
          <cell r="E701">
            <v>50</v>
          </cell>
          <cell r="F701">
            <v>50</v>
          </cell>
        </row>
        <row r="702">
          <cell r="A702" t="str">
            <v>VP03.007</v>
          </cell>
          <cell r="B702" t="str">
            <v>Instalación altura normal</v>
          </cell>
          <cell r="C702" t="str">
            <v>p2</v>
          </cell>
          <cell r="D702">
            <v>1</v>
          </cell>
          <cell r="E702">
            <v>2.5</v>
          </cell>
          <cell r="F702">
            <v>2.5</v>
          </cell>
        </row>
        <row r="703">
          <cell r="A703" t="str">
            <v>VP03.008</v>
          </cell>
          <cell r="B703" t="str">
            <v>Instalación altura mayor de lo normal, se requiere escalera o andamio</v>
          </cell>
          <cell r="C703" t="str">
            <v>p2</v>
          </cell>
          <cell r="D703">
            <v>1</v>
          </cell>
          <cell r="E703">
            <v>2.5</v>
          </cell>
          <cell r="F703">
            <v>2.5</v>
          </cell>
        </row>
        <row r="704">
          <cell r="A704" t="str">
            <v>VP03.009</v>
          </cell>
          <cell r="B704" t="str">
            <v>Rejas por ventanas diseño sencillo</v>
          </cell>
          <cell r="C704" t="str">
            <v>pc</v>
          </cell>
          <cell r="D704">
            <v>1</v>
          </cell>
          <cell r="E704">
            <v>45</v>
          </cell>
          <cell r="F704">
            <v>45</v>
          </cell>
        </row>
        <row r="705">
          <cell r="A705" t="str">
            <v>VP03.010</v>
          </cell>
          <cell r="B705" t="str">
            <v>Silicone en tubo</v>
          </cell>
          <cell r="C705" t="str">
            <v>u</v>
          </cell>
          <cell r="D705">
            <v>1</v>
          </cell>
          <cell r="E705">
            <v>53</v>
          </cell>
          <cell r="F705">
            <v>53</v>
          </cell>
        </row>
        <row r="706">
          <cell r="A706" t="str">
            <v>VP03.011</v>
          </cell>
          <cell r="B706" t="str">
            <v>Masilla blanca "Relly-on", tubo</v>
          </cell>
          <cell r="C706" t="str">
            <v>u</v>
          </cell>
          <cell r="D706">
            <v>1</v>
          </cell>
          <cell r="E706">
            <v>23</v>
          </cell>
          <cell r="F706">
            <v>23</v>
          </cell>
        </row>
        <row r="707">
          <cell r="A707" t="str">
            <v>YS</v>
          </cell>
          <cell r="B707" t="str">
            <v>YESO Y PLAFONES (TODO COSTO)</v>
          </cell>
          <cell r="D707" t="str">
            <v/>
          </cell>
          <cell r="F707" t="str">
            <v/>
          </cell>
        </row>
        <row r="708">
          <cell r="A708" t="str">
            <v>YS01.001</v>
          </cell>
          <cell r="B708" t="str">
            <v>Cornisa</v>
          </cell>
          <cell r="C708" t="str">
            <v>m</v>
          </cell>
          <cell r="D708">
            <v>1</v>
          </cell>
          <cell r="E708">
            <v>80</v>
          </cell>
          <cell r="F708">
            <v>80</v>
          </cell>
        </row>
        <row r="709">
          <cell r="A709" t="str">
            <v>YS02.001</v>
          </cell>
          <cell r="B709" t="str">
            <v>Plafón (directo sobre la losa vaciada)</v>
          </cell>
          <cell r="C709" t="str">
            <v>m2</v>
          </cell>
          <cell r="D709">
            <v>1</v>
          </cell>
          <cell r="E709">
            <v>80</v>
          </cell>
          <cell r="F709">
            <v>80</v>
          </cell>
        </row>
        <row r="710">
          <cell r="A710" t="str">
            <v>YS02.002</v>
          </cell>
          <cell r="B710" t="str">
            <v>Plafón en láminas</v>
          </cell>
          <cell r="C710" t="str">
            <v>m2</v>
          </cell>
          <cell r="D710">
            <v>1</v>
          </cell>
          <cell r="E710">
            <v>280</v>
          </cell>
          <cell r="F710">
            <v>280</v>
          </cell>
        </row>
        <row r="711">
          <cell r="A711" t="str">
            <v>YS02.003</v>
          </cell>
          <cell r="B711" t="str">
            <v>Plafón Sheet Rock - Instalado</v>
          </cell>
          <cell r="C711" t="str">
            <v>m2</v>
          </cell>
          <cell r="D711">
            <v>1.08</v>
          </cell>
          <cell r="E711">
            <v>450</v>
          </cell>
          <cell r="F711">
            <v>486</v>
          </cell>
        </row>
        <row r="712">
          <cell r="A712" t="str">
            <v>YS03.001</v>
          </cell>
          <cell r="B712" t="str">
            <v>Rosetas</v>
          </cell>
          <cell r="C712" t="str">
            <v>u</v>
          </cell>
          <cell r="D712">
            <v>1</v>
          </cell>
          <cell r="E712">
            <v>100</v>
          </cell>
          <cell r="F712">
            <v>100</v>
          </cell>
        </row>
        <row r="716">
          <cell r="A716" t="str">
            <v>MO</v>
          </cell>
          <cell r="B716" t="str">
            <v xml:space="preserve">MANO DE OBRA </v>
          </cell>
          <cell r="D716" t="str">
            <v/>
          </cell>
          <cell r="F716" t="str">
            <v/>
          </cell>
        </row>
        <row r="717">
          <cell r="A717" t="str">
            <v>MO01-30.</v>
          </cell>
          <cell r="B717" t="str">
            <v>Albañileria</v>
          </cell>
          <cell r="D717" t="str">
            <v/>
          </cell>
          <cell r="F717" t="str">
            <v/>
          </cell>
        </row>
        <row r="718">
          <cell r="A718" t="str">
            <v>MO01.</v>
          </cell>
          <cell r="B718" t="str">
            <v>Colocacion de Bloques</v>
          </cell>
          <cell r="D718" t="str">
            <v/>
          </cell>
          <cell r="F718" t="str">
            <v/>
          </cell>
        </row>
        <row r="719">
          <cell r="A719" t="str">
            <v>MO01.001</v>
          </cell>
          <cell r="B719" t="str">
            <v>Colocación Bloques de 4"x8"x16"</v>
          </cell>
          <cell r="C719" t="str">
            <v>u</v>
          </cell>
          <cell r="D719">
            <v>1</v>
          </cell>
          <cell r="E719">
            <v>4.28</v>
          </cell>
          <cell r="F719">
            <v>4.28</v>
          </cell>
        </row>
        <row r="720">
          <cell r="A720" t="str">
            <v>MO01.002</v>
          </cell>
          <cell r="B720" t="str">
            <v>Colocación Bloques de 6"x8"x16"</v>
          </cell>
          <cell r="C720" t="str">
            <v>u</v>
          </cell>
          <cell r="D720">
            <v>1</v>
          </cell>
          <cell r="E720">
            <v>3.57</v>
          </cell>
          <cell r="F720">
            <v>3.57</v>
          </cell>
        </row>
        <row r="721">
          <cell r="A721" t="str">
            <v>MO01.004</v>
          </cell>
          <cell r="B721" t="str">
            <v>Colocación Bloques de 8"x8"x16"</v>
          </cell>
          <cell r="C721" t="str">
            <v>u</v>
          </cell>
          <cell r="D721">
            <v>1</v>
          </cell>
          <cell r="E721">
            <v>3.96</v>
          </cell>
          <cell r="F721">
            <v>3.96</v>
          </cell>
        </row>
        <row r="722">
          <cell r="A722" t="str">
            <v>MO01.008</v>
          </cell>
          <cell r="B722" t="str">
            <v>Colocación Bloques de Cristal</v>
          </cell>
          <cell r="C722" t="str">
            <v>u</v>
          </cell>
          <cell r="D722">
            <v>1</v>
          </cell>
          <cell r="E722">
            <v>21.75</v>
          </cell>
          <cell r="F722">
            <v>21.75</v>
          </cell>
        </row>
        <row r="723">
          <cell r="A723" t="str">
            <v>MO02.</v>
          </cell>
          <cell r="B723" t="str">
            <v>Empañetes, Terminación de Paredes y Plafones</v>
          </cell>
          <cell r="D723" t="str">
            <v/>
          </cell>
          <cell r="F723" t="str">
            <v/>
          </cell>
        </row>
        <row r="724">
          <cell r="A724" t="str">
            <v>MO02.001</v>
          </cell>
          <cell r="B724" t="str">
            <v>Fraguache con Escoba</v>
          </cell>
          <cell r="C724" t="str">
            <v>m2</v>
          </cell>
          <cell r="D724">
            <v>1</v>
          </cell>
          <cell r="E724">
            <v>4.13</v>
          </cell>
          <cell r="F724">
            <v>4.13</v>
          </cell>
        </row>
        <row r="725">
          <cell r="A725" t="str">
            <v>MO02.002</v>
          </cell>
          <cell r="B725" t="str">
            <v>Careteo con Llana</v>
          </cell>
          <cell r="C725" t="str">
            <v>m2</v>
          </cell>
          <cell r="D725">
            <v>1</v>
          </cell>
          <cell r="E725">
            <v>7</v>
          </cell>
          <cell r="F725">
            <v>7</v>
          </cell>
        </row>
        <row r="726">
          <cell r="A726" t="str">
            <v>MO02.010</v>
          </cell>
          <cell r="B726" t="str">
            <v>Empañete en Interior, en Paredes, Maestrado y a Plomo</v>
          </cell>
          <cell r="C726" t="str">
            <v>m2</v>
          </cell>
          <cell r="D726">
            <v>1</v>
          </cell>
          <cell r="E726">
            <v>19.11</v>
          </cell>
          <cell r="F726">
            <v>19.11</v>
          </cell>
        </row>
        <row r="727">
          <cell r="A727" t="str">
            <v>MO02.011</v>
          </cell>
          <cell r="B727" t="str">
            <v>Empañete Exterior, Maestrado y a Plomo (Sin Andamios)</v>
          </cell>
          <cell r="C727" t="str">
            <v>m2</v>
          </cell>
          <cell r="D727">
            <v>1</v>
          </cell>
          <cell r="E727">
            <v>34.549999999999997</v>
          </cell>
          <cell r="F727">
            <v>34.549999999999997</v>
          </cell>
        </row>
        <row r="728">
          <cell r="A728" t="str">
            <v>MO02.012</v>
          </cell>
          <cell r="B728" t="str">
            <v>Empañete en Techos y Vigas</v>
          </cell>
          <cell r="C728" t="str">
            <v>m2</v>
          </cell>
          <cell r="D728">
            <v>1</v>
          </cell>
          <cell r="E728">
            <v>38</v>
          </cell>
          <cell r="F728">
            <v>38</v>
          </cell>
        </row>
        <row r="729">
          <cell r="A729" t="str">
            <v>MO02.013</v>
          </cell>
          <cell r="B729" t="str">
            <v>Empañete en Columnas Aisladas desde 20 cms. de Ancho en Adelate</v>
          </cell>
          <cell r="C729" t="str">
            <v>m2</v>
          </cell>
          <cell r="D729">
            <v>1</v>
          </cell>
          <cell r="E729">
            <v>38.29</v>
          </cell>
          <cell r="F729">
            <v>38.29</v>
          </cell>
        </row>
        <row r="730">
          <cell r="A730" t="str">
            <v>MO02.014</v>
          </cell>
          <cell r="B730" t="str">
            <v>Empañete en Techos, Maestrado y a nivel, 2 cms. minimo</v>
          </cell>
          <cell r="C730" t="str">
            <v>m2</v>
          </cell>
          <cell r="D730">
            <v>1</v>
          </cell>
          <cell r="E730">
            <v>53.42</v>
          </cell>
          <cell r="F730">
            <v>53.42</v>
          </cell>
        </row>
        <row r="731">
          <cell r="A731" t="str">
            <v>MO02.024</v>
          </cell>
          <cell r="B731" t="str">
            <v>Cantos en Vigas, Columnas, Antepechos y Mochetas</v>
          </cell>
          <cell r="C731" t="str">
            <v>m</v>
          </cell>
          <cell r="D731">
            <v>1</v>
          </cell>
          <cell r="E731">
            <v>12.83</v>
          </cell>
          <cell r="F731">
            <v>12.83</v>
          </cell>
        </row>
        <row r="732">
          <cell r="A732" t="str">
            <v>MO02.026</v>
          </cell>
          <cell r="B732" t="str">
            <v>Goteros Colgantes</v>
          </cell>
          <cell r="C732" t="str">
            <v>m</v>
          </cell>
          <cell r="D732">
            <v>1</v>
          </cell>
          <cell r="E732">
            <v>29.62</v>
          </cell>
          <cell r="F732">
            <v>29.62</v>
          </cell>
        </row>
        <row r="733">
          <cell r="A733" t="str">
            <v>MO03.</v>
          </cell>
          <cell r="B733" t="str">
            <v>Terminacion de Techos e Impermeabilización</v>
          </cell>
          <cell r="D733" t="str">
            <v/>
          </cell>
          <cell r="F733" t="str">
            <v/>
          </cell>
        </row>
        <row r="734">
          <cell r="A734" t="str">
            <v>MO03.001</v>
          </cell>
          <cell r="B734" t="str">
            <v>Zabaleta en Techos</v>
          </cell>
          <cell r="C734" t="str">
            <v>m</v>
          </cell>
          <cell r="D734">
            <v>1</v>
          </cell>
          <cell r="E734">
            <v>13.33</v>
          </cell>
          <cell r="F734">
            <v>13.33</v>
          </cell>
        </row>
        <row r="735">
          <cell r="A735" t="str">
            <v>MO03.003</v>
          </cell>
          <cell r="B735" t="str">
            <v>Fino Techo Horizontal, sin Incluir Subida de Materiales</v>
          </cell>
          <cell r="C735" t="str">
            <v>m2</v>
          </cell>
          <cell r="D735">
            <v>1</v>
          </cell>
          <cell r="E735">
            <v>25</v>
          </cell>
          <cell r="F735">
            <v>25</v>
          </cell>
        </row>
        <row r="736">
          <cell r="A736" t="str">
            <v>MO03.004</v>
          </cell>
          <cell r="B736" t="str">
            <v>Fino Techo Inclinado, sin Incluir Subida de Materiales</v>
          </cell>
          <cell r="C736" t="str">
            <v>m2</v>
          </cell>
          <cell r="D736">
            <v>1</v>
          </cell>
          <cell r="E736">
            <v>15.38</v>
          </cell>
          <cell r="F736">
            <v>15.38</v>
          </cell>
        </row>
        <row r="737">
          <cell r="A737" t="str">
            <v>MO03.005</v>
          </cell>
          <cell r="B737" t="str">
            <v>Fino Techo Tipo Bermuda, Cantos, sin Incluir Subida de Materiales</v>
          </cell>
          <cell r="C737" t="str">
            <v>m2</v>
          </cell>
          <cell r="D737">
            <v>1</v>
          </cell>
          <cell r="E737">
            <v>58.46</v>
          </cell>
          <cell r="F737">
            <v>58.46</v>
          </cell>
        </row>
        <row r="738">
          <cell r="A738" t="str">
            <v>MO04.</v>
          </cell>
          <cell r="B738" t="str">
            <v>Construcción  de Pisos y Colocación de Zocalos</v>
          </cell>
          <cell r="D738" t="str">
            <v/>
          </cell>
          <cell r="F738" t="str">
            <v/>
          </cell>
        </row>
        <row r="739">
          <cell r="A739" t="str">
            <v>MO04.004</v>
          </cell>
          <cell r="B739" t="str">
            <v>Piso horm.  frotado con espesor de 10 cms</v>
          </cell>
          <cell r="C739" t="str">
            <v>m2</v>
          </cell>
          <cell r="D739">
            <v>1</v>
          </cell>
          <cell r="E739">
            <v>27.5</v>
          </cell>
          <cell r="F739">
            <v>27.5</v>
          </cell>
        </row>
        <row r="740">
          <cell r="A740" t="str">
            <v>MO04.006</v>
          </cell>
          <cell r="B740" t="str">
            <v>Piso horm.  pulido marcado a violín, con espesor de 10 cms</v>
          </cell>
          <cell r="C740" t="str">
            <v>m2</v>
          </cell>
          <cell r="D740">
            <v>1</v>
          </cell>
          <cell r="E740">
            <v>38.82</v>
          </cell>
          <cell r="F740">
            <v>38.82</v>
          </cell>
        </row>
        <row r="741">
          <cell r="A741" t="str">
            <v>MO04.014</v>
          </cell>
          <cell r="B741" t="str">
            <v>Colcoc. Piso mosaico de granito 30x30 cms</v>
          </cell>
          <cell r="C741" t="str">
            <v>m2</v>
          </cell>
          <cell r="D741">
            <v>1</v>
          </cell>
          <cell r="E741">
            <v>45</v>
          </cell>
          <cell r="F741">
            <v>45</v>
          </cell>
        </row>
        <row r="742">
          <cell r="A742" t="str">
            <v>MO04.020</v>
          </cell>
          <cell r="B742" t="str">
            <v>Coloc. Vibrazo 30x30 cms</v>
          </cell>
          <cell r="C742" t="str">
            <v>m2</v>
          </cell>
          <cell r="D742">
            <v>1</v>
          </cell>
          <cell r="E742">
            <v>45</v>
          </cell>
          <cell r="F742">
            <v>45</v>
          </cell>
        </row>
        <row r="743">
          <cell r="A743" t="str">
            <v>MO04.023</v>
          </cell>
          <cell r="B743" t="str">
            <v>Coloc. Pisos de Madera</v>
          </cell>
          <cell r="C743" t="str">
            <v>m2</v>
          </cell>
          <cell r="D743">
            <v>1</v>
          </cell>
          <cell r="E743">
            <v>73.13</v>
          </cell>
          <cell r="F743">
            <v>73.13</v>
          </cell>
        </row>
        <row r="744">
          <cell r="A744" t="str">
            <v>MO04.027</v>
          </cell>
          <cell r="B744" t="str">
            <v>Piso de Losetas Cerámica Importada 15x15 -20x20 cms, más Base y Nivel</v>
          </cell>
          <cell r="C744" t="str">
            <v>m2</v>
          </cell>
          <cell r="D744">
            <v>1</v>
          </cell>
          <cell r="E744">
            <v>91.58</v>
          </cell>
          <cell r="F744">
            <v>91.58</v>
          </cell>
        </row>
        <row r="745">
          <cell r="A745" t="str">
            <v>MO04.028</v>
          </cell>
          <cell r="B745" t="str">
            <v>Piso de Losetas Cerámica Criolla 15x15 -20x20 cms, sin Base y Nivel</v>
          </cell>
          <cell r="C745" t="str">
            <v>m2</v>
          </cell>
          <cell r="D745">
            <v>1</v>
          </cell>
          <cell r="E745">
            <v>72.5</v>
          </cell>
          <cell r="F745">
            <v>72.5</v>
          </cell>
        </row>
        <row r="746">
          <cell r="A746" t="str">
            <v>MO04.029</v>
          </cell>
          <cell r="B746" t="str">
            <v>Piso de Losetas Cerámica Criolla 15x15 -20x20 cms, más Base y Nivel</v>
          </cell>
          <cell r="C746" t="str">
            <v>m2</v>
          </cell>
          <cell r="D746">
            <v>1</v>
          </cell>
          <cell r="E746">
            <v>87</v>
          </cell>
          <cell r="F746">
            <v>87</v>
          </cell>
        </row>
        <row r="747">
          <cell r="A747" t="str">
            <v>MO04.036</v>
          </cell>
          <cell r="B747" t="str">
            <v>Colocación de Zócalos Corrientes</v>
          </cell>
          <cell r="C747" t="str">
            <v>m</v>
          </cell>
          <cell r="D747">
            <v>1</v>
          </cell>
          <cell r="E747">
            <v>19.77</v>
          </cell>
          <cell r="F747">
            <v>19.77</v>
          </cell>
        </row>
        <row r="748">
          <cell r="A748" t="str">
            <v>MO04.037</v>
          </cell>
          <cell r="B748" t="str">
            <v>Colocación de Zócalos Corrientes para Escaleras</v>
          </cell>
          <cell r="C748" t="str">
            <v>m</v>
          </cell>
          <cell r="D748">
            <v>1</v>
          </cell>
          <cell r="E748">
            <v>33.46</v>
          </cell>
          <cell r="F748">
            <v>33.46</v>
          </cell>
        </row>
        <row r="749">
          <cell r="A749" t="str">
            <v>MO04.042</v>
          </cell>
          <cell r="B749" t="str">
            <v>Quicios y Entre Puertas</v>
          </cell>
          <cell r="C749" t="str">
            <v>m</v>
          </cell>
          <cell r="D749">
            <v>1</v>
          </cell>
          <cell r="E749">
            <v>32.83</v>
          </cell>
          <cell r="F749">
            <v>32.83</v>
          </cell>
        </row>
        <row r="750">
          <cell r="A750" t="str">
            <v>MO05.</v>
          </cell>
          <cell r="B750" t="str">
            <v>Escalones</v>
          </cell>
        </row>
        <row r="751">
          <cell r="A751" t="str">
            <v>MO05.001</v>
          </cell>
          <cell r="B751" t="str">
            <v>Confección de Escalones Revestidos de Mezcla</v>
          </cell>
          <cell r="C751" t="str">
            <v>m</v>
          </cell>
          <cell r="D751">
            <v>1</v>
          </cell>
          <cell r="E751">
            <v>48.13</v>
          </cell>
          <cell r="F751">
            <v>48.13</v>
          </cell>
        </row>
        <row r="752">
          <cell r="A752" t="str">
            <v>MO05.002</v>
          </cell>
          <cell r="B752" t="str">
            <v>Terminación de Escalones de Cemento</v>
          </cell>
          <cell r="C752" t="str">
            <v>m</v>
          </cell>
          <cell r="D752">
            <v>1</v>
          </cell>
          <cell r="E752">
            <v>28.52</v>
          </cell>
          <cell r="F752">
            <v>28.52</v>
          </cell>
        </row>
        <row r="753">
          <cell r="A753" t="str">
            <v>MO05.003</v>
          </cell>
          <cell r="B753" t="str">
            <v>Montura Escalones en Escaleras (Huellas y Contra Huellas)</v>
          </cell>
          <cell r="C753" t="str">
            <v>m</v>
          </cell>
          <cell r="D753">
            <v>1</v>
          </cell>
          <cell r="E753">
            <v>54.38</v>
          </cell>
          <cell r="F753">
            <v>54.38</v>
          </cell>
        </row>
        <row r="754">
          <cell r="A754" t="str">
            <v>MO05.004</v>
          </cell>
          <cell r="B754" t="str">
            <v>Revestimiento Escalones en mosaicos</v>
          </cell>
          <cell r="C754" t="str">
            <v>m</v>
          </cell>
          <cell r="D754">
            <v>1</v>
          </cell>
          <cell r="E754">
            <v>45.79</v>
          </cell>
          <cell r="F754">
            <v>45.79</v>
          </cell>
        </row>
        <row r="755">
          <cell r="A755" t="str">
            <v>MO05.005</v>
          </cell>
          <cell r="B755" t="str">
            <v>Montura de escalones en accesos de granito</v>
          </cell>
          <cell r="C755" t="str">
            <v>m</v>
          </cell>
          <cell r="D755">
            <v>1</v>
          </cell>
          <cell r="E755">
            <v>62.14</v>
          </cell>
          <cell r="F755">
            <v>62.14</v>
          </cell>
        </row>
        <row r="756">
          <cell r="A756" t="str">
            <v>MO05.006</v>
          </cell>
          <cell r="B756" t="str">
            <v>Escalones revestido cerámica criolla, incluyendo huella y c. h. y vuelo</v>
          </cell>
          <cell r="C756" t="str">
            <v>m</v>
          </cell>
          <cell r="D756">
            <v>1</v>
          </cell>
          <cell r="E756">
            <v>88.78</v>
          </cell>
          <cell r="F756">
            <v>88.78</v>
          </cell>
        </row>
        <row r="757">
          <cell r="A757" t="str">
            <v>MO05.007</v>
          </cell>
          <cell r="B757" t="str">
            <v>Escalones revestido cerámica importada, incluyendo huella y c. h. y vuelo</v>
          </cell>
          <cell r="C757" t="str">
            <v>m</v>
          </cell>
          <cell r="D757">
            <v>1</v>
          </cell>
          <cell r="E757">
            <v>108.75</v>
          </cell>
          <cell r="F757">
            <v>108.75</v>
          </cell>
        </row>
        <row r="758">
          <cell r="A758" t="str">
            <v>MO05.008</v>
          </cell>
          <cell r="B758" t="str">
            <v>Confección escalones y revestimiento de ladrillos</v>
          </cell>
          <cell r="C758" t="str">
            <v>m</v>
          </cell>
          <cell r="D758">
            <v>1</v>
          </cell>
          <cell r="E758">
            <v>111.54</v>
          </cell>
          <cell r="F758">
            <v>111.54</v>
          </cell>
        </row>
        <row r="759">
          <cell r="A759" t="str">
            <v>MO05.009</v>
          </cell>
          <cell r="B759" t="str">
            <v>Revestimiento de escalones en ladrillos</v>
          </cell>
          <cell r="C759" t="str">
            <v>m</v>
          </cell>
          <cell r="D759">
            <v>1</v>
          </cell>
          <cell r="E759">
            <v>91.58</v>
          </cell>
          <cell r="F759">
            <v>91.58</v>
          </cell>
        </row>
        <row r="760">
          <cell r="A760" t="str">
            <v>MO06.</v>
          </cell>
          <cell r="B760" t="str">
            <v>Revestimiento de Paredes de Baños</v>
          </cell>
          <cell r="D760" t="str">
            <v/>
          </cell>
          <cell r="F760" t="str">
            <v/>
          </cell>
        </row>
        <row r="761">
          <cell r="A761" t="str">
            <v>MO06.007</v>
          </cell>
          <cell r="B761" t="str">
            <v>Bañera revestida de azulejos, altura 30 cms, hasta 1.50 m. de largo</v>
          </cell>
          <cell r="C761" t="str">
            <v>u</v>
          </cell>
          <cell r="D761">
            <v>1</v>
          </cell>
          <cell r="E761">
            <v>580</v>
          </cell>
          <cell r="F761">
            <v>580</v>
          </cell>
        </row>
        <row r="762">
          <cell r="A762" t="str">
            <v>MO06.008</v>
          </cell>
          <cell r="B762" t="str">
            <v>Bañera revestida de azulejos, altura 30 cms, 1.50 - 1.80 m de largo</v>
          </cell>
          <cell r="C762" t="str">
            <v>u</v>
          </cell>
          <cell r="D762">
            <v>1</v>
          </cell>
          <cell r="E762">
            <v>669.23</v>
          </cell>
          <cell r="F762">
            <v>669.23</v>
          </cell>
        </row>
        <row r="763">
          <cell r="A763" t="str">
            <v>MO06.014</v>
          </cell>
          <cell r="B763" t="str">
            <v>Mochetas de cerámica importada</v>
          </cell>
          <cell r="C763" t="str">
            <v>m</v>
          </cell>
          <cell r="D763">
            <v>1</v>
          </cell>
          <cell r="E763">
            <v>66.92</v>
          </cell>
          <cell r="F763">
            <v>66.92</v>
          </cell>
        </row>
        <row r="764">
          <cell r="A764" t="str">
            <v>MO06.015</v>
          </cell>
          <cell r="B764" t="str">
            <v>Coloc en paredes de losetas de cerámica criolla de 15x15 - 20x20 cms</v>
          </cell>
          <cell r="C764" t="str">
            <v>m</v>
          </cell>
          <cell r="D764">
            <v>1</v>
          </cell>
          <cell r="E764">
            <v>82.86</v>
          </cell>
          <cell r="F764">
            <v>82.86</v>
          </cell>
        </row>
        <row r="765">
          <cell r="A765" t="str">
            <v>MO06.016</v>
          </cell>
          <cell r="B765" t="str">
            <v>Coloc en paredes de losetas de cerámica importada de 15x15 - 20x20 cms</v>
          </cell>
          <cell r="C765" t="str">
            <v>m2</v>
          </cell>
          <cell r="D765">
            <v>1</v>
          </cell>
          <cell r="E765">
            <v>91.58</v>
          </cell>
          <cell r="F765">
            <v>91.58</v>
          </cell>
        </row>
        <row r="766">
          <cell r="A766" t="str">
            <v>MO06.019</v>
          </cell>
          <cell r="B766" t="str">
            <v>Hechura de base para baño</v>
          </cell>
          <cell r="C766" t="str">
            <v>u</v>
          </cell>
          <cell r="D766">
            <v>1</v>
          </cell>
          <cell r="E766">
            <v>72.5</v>
          </cell>
          <cell r="F766">
            <v>72.5</v>
          </cell>
        </row>
        <row r="767">
          <cell r="A767" t="str">
            <v>MO06.020</v>
          </cell>
          <cell r="B767" t="str">
            <v>Hechura de meseta de baño</v>
          </cell>
          <cell r="C767" t="str">
            <v>u</v>
          </cell>
          <cell r="D767">
            <v>1</v>
          </cell>
          <cell r="E767">
            <v>189.13</v>
          </cell>
          <cell r="F767">
            <v>189.13</v>
          </cell>
        </row>
        <row r="768">
          <cell r="A768" t="str">
            <v>MO06.025</v>
          </cell>
          <cell r="B768" t="str">
            <v>Preparación superficie para colocar pisos</v>
          </cell>
          <cell r="C768" t="str">
            <v>m2</v>
          </cell>
          <cell r="D768">
            <v>1</v>
          </cell>
          <cell r="E768">
            <v>9.89</v>
          </cell>
          <cell r="F768">
            <v>9.89</v>
          </cell>
        </row>
        <row r="769">
          <cell r="A769" t="str">
            <v>MO07.</v>
          </cell>
          <cell r="B769" t="str">
            <v>Instalación Accesorios de Baños</v>
          </cell>
          <cell r="D769" t="str">
            <v/>
          </cell>
          <cell r="F769" t="str">
            <v/>
          </cell>
        </row>
        <row r="770">
          <cell r="A770" t="str">
            <v>MO07.004</v>
          </cell>
          <cell r="B770" t="str">
            <v>Montura de botiquin de lujo, empotrado</v>
          </cell>
          <cell r="C770" t="str">
            <v>u</v>
          </cell>
          <cell r="D770">
            <v>1</v>
          </cell>
          <cell r="E770">
            <v>435</v>
          </cell>
          <cell r="F770">
            <v>435</v>
          </cell>
        </row>
        <row r="771">
          <cell r="A771" t="str">
            <v>MO07.005</v>
          </cell>
          <cell r="B771" t="str">
            <v>Montura de accesorios empotrados</v>
          </cell>
          <cell r="C771" t="str">
            <v>u</v>
          </cell>
          <cell r="D771">
            <v>1</v>
          </cell>
          <cell r="E771">
            <v>62.14</v>
          </cell>
          <cell r="F771">
            <v>62.14</v>
          </cell>
        </row>
        <row r="772">
          <cell r="A772" t="str">
            <v>MO07.006</v>
          </cell>
          <cell r="B772" t="str">
            <v>Montura de accesorios atornillados</v>
          </cell>
          <cell r="C772" t="str">
            <v>u</v>
          </cell>
          <cell r="D772">
            <v>1</v>
          </cell>
          <cell r="E772">
            <v>43.5</v>
          </cell>
          <cell r="F772">
            <v>43.5</v>
          </cell>
        </row>
        <row r="773">
          <cell r="A773" t="str">
            <v>MO07.007</v>
          </cell>
          <cell r="B773" t="str">
            <v>Montura de papelera porta servilletas</v>
          </cell>
          <cell r="C773" t="str">
            <v>u</v>
          </cell>
          <cell r="D773">
            <v>1</v>
          </cell>
          <cell r="E773">
            <v>43.5</v>
          </cell>
          <cell r="F773">
            <v>43.5</v>
          </cell>
        </row>
        <row r="774">
          <cell r="A774" t="str">
            <v>MO07.008</v>
          </cell>
          <cell r="B774" t="str">
            <v>Montura de repisas corrientes para baños</v>
          </cell>
          <cell r="C774" t="str">
            <v>u</v>
          </cell>
          <cell r="D774">
            <v>1</v>
          </cell>
          <cell r="E774">
            <v>72.5</v>
          </cell>
          <cell r="F774">
            <v>72.5</v>
          </cell>
        </row>
        <row r="775">
          <cell r="A775" t="str">
            <v>MO10.</v>
          </cell>
          <cell r="B775" t="str">
            <v>Trabajos en marmol</v>
          </cell>
          <cell r="D775" t="str">
            <v/>
          </cell>
          <cell r="F775" t="str">
            <v/>
          </cell>
        </row>
        <row r="776">
          <cell r="A776" t="str">
            <v>MO10.001</v>
          </cell>
          <cell r="B776" t="str">
            <v>Colocació Pisos de mármol</v>
          </cell>
          <cell r="C776" t="str">
            <v>m2</v>
          </cell>
          <cell r="D776">
            <v>1</v>
          </cell>
          <cell r="E776">
            <v>118.42</v>
          </cell>
          <cell r="F776">
            <v>118.42</v>
          </cell>
        </row>
        <row r="777">
          <cell r="A777" t="str">
            <v>MO13.</v>
          </cell>
          <cell r="B777" t="str">
            <v>Lavaderos, Vertederos, Desagues, Registros y Trampas de Grasas</v>
          </cell>
          <cell r="D777" t="str">
            <v/>
          </cell>
          <cell r="F777" t="str">
            <v/>
          </cell>
        </row>
        <row r="778">
          <cell r="A778" t="str">
            <v>MO13.007</v>
          </cell>
          <cell r="B778" t="str">
            <v>Confección de registro de más  de 60 x 60 cms (medida interior)</v>
          </cell>
          <cell r="C778" t="str">
            <v>u</v>
          </cell>
          <cell r="D778">
            <v>1</v>
          </cell>
          <cell r="E778">
            <v>308</v>
          </cell>
          <cell r="F778">
            <v>308</v>
          </cell>
        </row>
        <row r="779">
          <cell r="A779" t="str">
            <v>MO13.008</v>
          </cell>
          <cell r="B779" t="str">
            <v>Confección de trampa de grasa</v>
          </cell>
          <cell r="C779" t="str">
            <v>u</v>
          </cell>
          <cell r="D779">
            <v>1</v>
          </cell>
          <cell r="E779">
            <v>510</v>
          </cell>
          <cell r="F779">
            <v>510</v>
          </cell>
        </row>
        <row r="780">
          <cell r="A780" t="str">
            <v>MO14.</v>
          </cell>
          <cell r="B780" t="str">
            <v>Labores Varias</v>
          </cell>
          <cell r="D780" t="str">
            <v/>
          </cell>
          <cell r="F780" t="str">
            <v/>
          </cell>
        </row>
        <row r="781">
          <cell r="A781" t="str">
            <v>MO14.006</v>
          </cell>
          <cell r="B781" t="str">
            <v>Llenar huecos de bloques, bastones a 0.60m.</v>
          </cell>
          <cell r="C781" t="str">
            <v>u</v>
          </cell>
          <cell r="D781">
            <v>1</v>
          </cell>
          <cell r="E781">
            <v>0.49</v>
          </cell>
          <cell r="F781">
            <v>0.49</v>
          </cell>
        </row>
        <row r="782">
          <cell r="A782" t="str">
            <v>MO14.010</v>
          </cell>
          <cell r="B782" t="str">
            <v>Corte y amarre de varillas en bloques, bastones a 0.60 m.</v>
          </cell>
          <cell r="C782" t="str">
            <v>u</v>
          </cell>
          <cell r="D782">
            <v>1</v>
          </cell>
          <cell r="E782">
            <v>0.25</v>
          </cell>
          <cell r="F782">
            <v>0.25</v>
          </cell>
        </row>
        <row r="783">
          <cell r="A783" t="str">
            <v>MO15.</v>
          </cell>
          <cell r="B783" t="str">
            <v>Subir Materiales por Planta</v>
          </cell>
          <cell r="D783" t="str">
            <v/>
          </cell>
          <cell r="F783" t="str">
            <v/>
          </cell>
        </row>
        <row r="784">
          <cell r="A784" t="str">
            <v>MO15.001</v>
          </cell>
          <cell r="B784" t="str">
            <v>Subir ARENA por meseta un nivel</v>
          </cell>
          <cell r="C784" t="str">
            <v>m3</v>
          </cell>
          <cell r="D784">
            <v>1</v>
          </cell>
          <cell r="E784">
            <v>25.31</v>
          </cell>
          <cell r="F784">
            <v>25.31</v>
          </cell>
        </row>
        <row r="785">
          <cell r="A785" t="str">
            <v>MO15.002</v>
          </cell>
          <cell r="B785" t="str">
            <v>Subir ARENA por polea al 2do. nivel</v>
          </cell>
          <cell r="C785" t="str">
            <v>m3</v>
          </cell>
          <cell r="D785">
            <v>1</v>
          </cell>
          <cell r="E785">
            <v>40.5</v>
          </cell>
          <cell r="F785">
            <v>40.5</v>
          </cell>
        </row>
        <row r="786">
          <cell r="A786" t="str">
            <v>MO15.003</v>
          </cell>
          <cell r="B786" t="str">
            <v>Subir ARENA por polea al 3er. nivel</v>
          </cell>
          <cell r="C786" t="str">
            <v>m3</v>
          </cell>
          <cell r="D786">
            <v>1</v>
          </cell>
          <cell r="E786">
            <v>57.86</v>
          </cell>
          <cell r="F786">
            <v>57.86</v>
          </cell>
        </row>
        <row r="787">
          <cell r="A787" t="str">
            <v>MO15.004</v>
          </cell>
          <cell r="B787" t="str">
            <v>Subir ARENA por polea al 4to. nivel</v>
          </cell>
          <cell r="C787" t="str">
            <v>m3</v>
          </cell>
          <cell r="D787">
            <v>1</v>
          </cell>
          <cell r="E787">
            <v>81</v>
          </cell>
          <cell r="F787">
            <v>81</v>
          </cell>
        </row>
        <row r="788">
          <cell r="A788" t="str">
            <v>MO15.007</v>
          </cell>
          <cell r="B788" t="str">
            <v>Subir GRAVA por meseta un nivel</v>
          </cell>
          <cell r="C788" t="str">
            <v>m3</v>
          </cell>
          <cell r="D788">
            <v>1</v>
          </cell>
          <cell r="E788">
            <v>33.75</v>
          </cell>
          <cell r="F788">
            <v>33.75</v>
          </cell>
        </row>
        <row r="789">
          <cell r="A789" t="str">
            <v>MO15.008</v>
          </cell>
          <cell r="B789" t="str">
            <v>Subir GRAVA por polea al 2do. nivel</v>
          </cell>
          <cell r="C789" t="str">
            <v>m3</v>
          </cell>
          <cell r="D789">
            <v>1</v>
          </cell>
          <cell r="E789">
            <v>50.63</v>
          </cell>
          <cell r="F789">
            <v>50.63</v>
          </cell>
        </row>
        <row r="790">
          <cell r="A790" t="str">
            <v>MO15.009</v>
          </cell>
          <cell r="B790" t="str">
            <v>Subir GRAVA por polea al 3er. nivel</v>
          </cell>
          <cell r="C790" t="str">
            <v>m3</v>
          </cell>
          <cell r="D790">
            <v>1</v>
          </cell>
          <cell r="E790">
            <v>81</v>
          </cell>
          <cell r="F790">
            <v>81</v>
          </cell>
        </row>
        <row r="791">
          <cell r="A791" t="str">
            <v>MO15.010</v>
          </cell>
          <cell r="B791" t="str">
            <v>Subir GRAVA por polea al 4to. nivel</v>
          </cell>
          <cell r="C791" t="str">
            <v>m3</v>
          </cell>
          <cell r="D791">
            <v>1</v>
          </cell>
          <cell r="E791">
            <v>101.25</v>
          </cell>
          <cell r="F791">
            <v>101.25</v>
          </cell>
        </row>
        <row r="792">
          <cell r="A792" t="str">
            <v>MO15.013</v>
          </cell>
          <cell r="B792" t="str">
            <v>Subir cemento gris y blanco, cal y derretido por polea al 2do. nivel</v>
          </cell>
          <cell r="C792" t="str">
            <v>fda</v>
          </cell>
          <cell r="D792">
            <v>1</v>
          </cell>
          <cell r="E792">
            <v>1.69</v>
          </cell>
          <cell r="F792">
            <v>1.69</v>
          </cell>
        </row>
        <row r="793">
          <cell r="A793" t="str">
            <v>MO15.014</v>
          </cell>
          <cell r="B793" t="str">
            <v>Subir cemento gris y blanco, cal y derretido por polea al 3er. nivel</v>
          </cell>
          <cell r="C793" t="str">
            <v>fda</v>
          </cell>
          <cell r="D793">
            <v>2</v>
          </cell>
          <cell r="E793">
            <v>2.7</v>
          </cell>
          <cell r="F793">
            <v>5.4</v>
          </cell>
        </row>
        <row r="794">
          <cell r="A794" t="str">
            <v>MO15.015</v>
          </cell>
          <cell r="B794" t="str">
            <v>Subir cemento gris y blanco, cal y derretido por polea al 4to. nivel</v>
          </cell>
          <cell r="C794" t="str">
            <v>fda</v>
          </cell>
          <cell r="D794">
            <v>3</v>
          </cell>
          <cell r="E794">
            <v>3.68</v>
          </cell>
          <cell r="F794">
            <v>11.04</v>
          </cell>
        </row>
        <row r="795">
          <cell r="A795" t="str">
            <v>MO15.033</v>
          </cell>
          <cell r="B795" t="str">
            <v>Subir bloques de 6" por polea al 2do. nivel</v>
          </cell>
          <cell r="C795" t="str">
            <v>u</v>
          </cell>
          <cell r="D795">
            <v>1</v>
          </cell>
          <cell r="E795">
            <v>0.45</v>
          </cell>
          <cell r="F795">
            <v>0.45</v>
          </cell>
        </row>
        <row r="796">
          <cell r="A796" t="str">
            <v>MO15.034</v>
          </cell>
          <cell r="B796" t="str">
            <v>Subir bloques de 6" por polea al 3er. nivel</v>
          </cell>
          <cell r="C796" t="str">
            <v>u</v>
          </cell>
          <cell r="D796">
            <v>2</v>
          </cell>
          <cell r="E796">
            <v>0.68</v>
          </cell>
          <cell r="F796">
            <v>1.36</v>
          </cell>
        </row>
        <row r="797">
          <cell r="A797" t="str">
            <v>MO15.035</v>
          </cell>
          <cell r="B797" t="str">
            <v>Subir bloques de 6" por polea al 4to. nivel</v>
          </cell>
          <cell r="C797" t="str">
            <v>u</v>
          </cell>
          <cell r="D797">
            <v>3</v>
          </cell>
          <cell r="E797">
            <v>0.9</v>
          </cell>
          <cell r="F797">
            <v>2.7</v>
          </cell>
        </row>
        <row r="798">
          <cell r="A798" t="str">
            <v>MO15.043</v>
          </cell>
          <cell r="B798" t="str">
            <v>Subir bloques de 8" por polea al 2do. nivel</v>
          </cell>
          <cell r="C798" t="str">
            <v>u</v>
          </cell>
          <cell r="D798">
            <v>1</v>
          </cell>
          <cell r="E798">
            <v>0.56999999999999995</v>
          </cell>
          <cell r="F798">
            <v>0.56999999999999995</v>
          </cell>
        </row>
        <row r="799">
          <cell r="A799" t="str">
            <v>MO15.044</v>
          </cell>
          <cell r="B799" t="str">
            <v>Subir bloques de 8" por polea al 3er. nivel</v>
          </cell>
          <cell r="C799" t="str">
            <v>u</v>
          </cell>
          <cell r="D799">
            <v>2</v>
          </cell>
          <cell r="E799">
            <v>0.85</v>
          </cell>
          <cell r="F799">
            <v>1.7</v>
          </cell>
        </row>
        <row r="800">
          <cell r="A800" t="str">
            <v>MO15.045</v>
          </cell>
          <cell r="B800" t="str">
            <v>Subir bloques de 8" por polea al 4to. nivel</v>
          </cell>
          <cell r="C800" t="str">
            <v>u</v>
          </cell>
          <cell r="D800">
            <v>3</v>
          </cell>
          <cell r="E800">
            <v>1.1399999999999999</v>
          </cell>
          <cell r="F800">
            <v>3.42</v>
          </cell>
        </row>
        <row r="801">
          <cell r="A801" t="str">
            <v>MO31.</v>
          </cell>
          <cell r="B801" t="str">
            <v>Carpintería</v>
          </cell>
          <cell r="D801" t="str">
            <v/>
          </cell>
          <cell r="F801" t="str">
            <v/>
          </cell>
        </row>
        <row r="802">
          <cell r="A802" t="str">
            <v>MO31.001</v>
          </cell>
          <cell r="B802" t="str">
            <v>MO Encofrado y desencofrado, columnas hasta 30x30</v>
          </cell>
          <cell r="C802" t="str">
            <v>m</v>
          </cell>
          <cell r="D802">
            <v>1</v>
          </cell>
          <cell r="E802">
            <v>52</v>
          </cell>
          <cell r="F802">
            <v>52</v>
          </cell>
        </row>
        <row r="803">
          <cell r="A803" t="str">
            <v>MO31.002</v>
          </cell>
          <cell r="B803" t="str">
            <v>MO Encofrado y desencofrado, col de 40 hasta 50</v>
          </cell>
          <cell r="C803" t="str">
            <v>m</v>
          </cell>
          <cell r="D803">
            <v>1</v>
          </cell>
          <cell r="E803">
            <v>66</v>
          </cell>
          <cell r="F803">
            <v>66</v>
          </cell>
        </row>
        <row r="804">
          <cell r="A804" t="str">
            <v>MO31.003</v>
          </cell>
          <cell r="B804" t="str">
            <v>MO Encofrado y desencofrado, columnas y vigas de amarre</v>
          </cell>
          <cell r="C804" t="str">
            <v>m</v>
          </cell>
          <cell r="D804">
            <v>1</v>
          </cell>
          <cell r="E804">
            <v>25</v>
          </cell>
          <cell r="F804">
            <v>25</v>
          </cell>
        </row>
        <row r="805">
          <cell r="A805" t="str">
            <v>MO31.004</v>
          </cell>
          <cell r="B805" t="str">
            <v>MO Encofrado y desencofrado, muros por cara</v>
          </cell>
          <cell r="C805" t="str">
            <v>m2</v>
          </cell>
          <cell r="D805">
            <v>1</v>
          </cell>
          <cell r="E805">
            <v>86</v>
          </cell>
          <cell r="F805">
            <v>86</v>
          </cell>
        </row>
        <row r="806">
          <cell r="A806" t="str">
            <v>MO31.005</v>
          </cell>
          <cell r="B806" t="str">
            <v>MO Encofrado y desencofrado, vigas 20x40, hasta 3.6 m.</v>
          </cell>
          <cell r="C806" t="str">
            <v>m</v>
          </cell>
          <cell r="D806">
            <v>1</v>
          </cell>
          <cell r="E806">
            <v>49</v>
          </cell>
          <cell r="F806">
            <v>49</v>
          </cell>
        </row>
        <row r="807">
          <cell r="A807" t="str">
            <v>MO31.006</v>
          </cell>
          <cell r="B807" t="str">
            <v>MO Encofrado y desencofrado, vigas 30x50, hasta 3.6 m.</v>
          </cell>
          <cell r="C807" t="str">
            <v>m</v>
          </cell>
          <cell r="D807">
            <v>1</v>
          </cell>
          <cell r="E807">
            <v>64</v>
          </cell>
          <cell r="F807">
            <v>64</v>
          </cell>
        </row>
        <row r="808">
          <cell r="A808" t="str">
            <v>MO31.007</v>
          </cell>
          <cell r="B808" t="str">
            <v>MO Encofrado y desencofrado, vigas 30x60, hasta 3.6 m.</v>
          </cell>
          <cell r="C808" t="str">
            <v>m</v>
          </cell>
          <cell r="D808">
            <v>1</v>
          </cell>
          <cell r="E808">
            <v>72</v>
          </cell>
          <cell r="F808">
            <v>72</v>
          </cell>
        </row>
        <row r="809">
          <cell r="A809" t="str">
            <v>MO31.008</v>
          </cell>
          <cell r="B809" t="str">
            <v>MO Encofrado y desencofrado, vigas 40x80, hasta 3.6 m.</v>
          </cell>
          <cell r="C809" t="str">
            <v>m</v>
          </cell>
          <cell r="D809">
            <v>1</v>
          </cell>
          <cell r="E809">
            <v>96</v>
          </cell>
          <cell r="F809">
            <v>96</v>
          </cell>
        </row>
        <row r="810">
          <cell r="A810" t="str">
            <v>MO31.009</v>
          </cell>
          <cell r="B810" t="str">
            <v>MO Encofrado y desencofrado, dinteles 0.20, hasta 2 m.</v>
          </cell>
          <cell r="C810" t="str">
            <v>m</v>
          </cell>
          <cell r="D810">
            <v>1</v>
          </cell>
          <cell r="E810">
            <v>28</v>
          </cell>
          <cell r="F810">
            <v>28</v>
          </cell>
        </row>
        <row r="811">
          <cell r="A811" t="str">
            <v>MO31.010</v>
          </cell>
          <cell r="B811" t="str">
            <v>MO Encofrado y desencofrado, losas planas, hasta 2.75 m. de altura</v>
          </cell>
          <cell r="C811" t="str">
            <v>m2</v>
          </cell>
          <cell r="D811">
            <v>1</v>
          </cell>
          <cell r="E811">
            <v>37</v>
          </cell>
          <cell r="F811">
            <v>37</v>
          </cell>
        </row>
        <row r="812">
          <cell r="A812" t="str">
            <v>MO31.011</v>
          </cell>
          <cell r="B812" t="str">
            <v>MO Encofrado y desencofrado, losas en varias aguas.</v>
          </cell>
          <cell r="C812" t="str">
            <v>m2</v>
          </cell>
          <cell r="D812">
            <v>1</v>
          </cell>
          <cell r="E812">
            <v>78</v>
          </cell>
          <cell r="F812">
            <v>78</v>
          </cell>
        </row>
        <row r="813">
          <cell r="A813" t="str">
            <v>MO31.012</v>
          </cell>
          <cell r="B813" t="str">
            <v>MO Encofrado y desencofrado, rampas escaleras.</v>
          </cell>
          <cell r="C813" t="str">
            <v>u</v>
          </cell>
          <cell r="D813">
            <v>1</v>
          </cell>
          <cell r="E813">
            <v>450</v>
          </cell>
          <cell r="F813">
            <v>450</v>
          </cell>
        </row>
        <row r="814">
          <cell r="A814" t="str">
            <v>MO31.013</v>
          </cell>
          <cell r="B814" t="str">
            <v xml:space="preserve">MO Encofrado y desencofrado, zapatas columnas </v>
          </cell>
          <cell r="C814" t="str">
            <v>u</v>
          </cell>
          <cell r="D814">
            <v>1</v>
          </cell>
          <cell r="E814">
            <v>120</v>
          </cell>
          <cell r="F814">
            <v>120</v>
          </cell>
        </row>
        <row r="815">
          <cell r="A815" t="str">
            <v>MO31.014</v>
          </cell>
          <cell r="B815" t="str">
            <v>MO Encofrado y desencofrado, zapatas columnas combinadas</v>
          </cell>
          <cell r="C815" t="str">
            <v>u</v>
          </cell>
          <cell r="D815">
            <v>1</v>
          </cell>
          <cell r="E815">
            <v>240</v>
          </cell>
          <cell r="F815">
            <v>240</v>
          </cell>
        </row>
        <row r="816">
          <cell r="A816" t="str">
            <v>MO31.015</v>
          </cell>
          <cell r="B816" t="str">
            <v>MO Encofrado y desencofrado, Muros y Nucleos de Ascensor</v>
          </cell>
          <cell r="C816" t="str">
            <v>m3</v>
          </cell>
          <cell r="D816">
            <v>1</v>
          </cell>
          <cell r="E816">
            <v>666.55</v>
          </cell>
          <cell r="F816">
            <v>666.55</v>
          </cell>
        </row>
        <row r="817">
          <cell r="A817" t="str">
            <v>MO31.016</v>
          </cell>
          <cell r="B817" t="str">
            <v>MO Encofrado y desencofrado, antepechos</v>
          </cell>
          <cell r="C817" t="str">
            <v>m</v>
          </cell>
          <cell r="D817">
            <v>1</v>
          </cell>
          <cell r="E817">
            <v>25</v>
          </cell>
          <cell r="F817">
            <v>25</v>
          </cell>
        </row>
        <row r="818">
          <cell r="A818" t="str">
            <v>MO31.101</v>
          </cell>
          <cell r="B818" t="str">
            <v>Coloc. láminas de Asbesto Cemento</v>
          </cell>
          <cell r="C818" t="str">
            <v>m2</v>
          </cell>
          <cell r="D818">
            <v>1</v>
          </cell>
          <cell r="E818">
            <v>29</v>
          </cell>
          <cell r="F818">
            <v>29</v>
          </cell>
        </row>
        <row r="819">
          <cell r="A819" t="str">
            <v>MO31.102</v>
          </cell>
          <cell r="B819" t="str">
            <v>Coloc. Caballete de Asbesto</v>
          </cell>
          <cell r="C819" t="str">
            <v>u</v>
          </cell>
          <cell r="D819">
            <v>1</v>
          </cell>
          <cell r="E819">
            <v>5.0999999999999996</v>
          </cell>
          <cell r="F819">
            <v>5.0999999999999996</v>
          </cell>
        </row>
        <row r="820">
          <cell r="A820" t="str">
            <v>MO31.103</v>
          </cell>
          <cell r="B820" t="str">
            <v>Coloc. láminas de Zinc Acanalado</v>
          </cell>
          <cell r="C820" t="str">
            <v>m2</v>
          </cell>
          <cell r="D820">
            <v>1</v>
          </cell>
          <cell r="E820">
            <v>18</v>
          </cell>
          <cell r="F820">
            <v>18</v>
          </cell>
        </row>
        <row r="821">
          <cell r="A821" t="str">
            <v>MO31.104</v>
          </cell>
          <cell r="B821" t="str">
            <v>Coloc. Caballete de Zinc</v>
          </cell>
          <cell r="C821" t="str">
            <v>u</v>
          </cell>
          <cell r="D821">
            <v>1</v>
          </cell>
          <cell r="E821">
            <v>3.6</v>
          </cell>
          <cell r="F821">
            <v>3.6</v>
          </cell>
        </row>
        <row r="822">
          <cell r="A822" t="str">
            <v>MO36.</v>
          </cell>
          <cell r="B822" t="str">
            <v>Electricidad</v>
          </cell>
          <cell r="D822" t="str">
            <v/>
          </cell>
          <cell r="F822" t="str">
            <v/>
          </cell>
        </row>
        <row r="823">
          <cell r="A823" t="str">
            <v>MO36.001</v>
          </cell>
          <cell r="B823" t="str">
            <v>Coloc. Luces</v>
          </cell>
          <cell r="C823" t="str">
            <v>u</v>
          </cell>
          <cell r="D823">
            <v>1</v>
          </cell>
          <cell r="E823">
            <v>96</v>
          </cell>
          <cell r="F823">
            <v>96</v>
          </cell>
        </row>
        <row r="824">
          <cell r="A824" t="str">
            <v>MO36.002</v>
          </cell>
          <cell r="B824" t="str">
            <v>Coloc. Tomacorrientes 110 v.</v>
          </cell>
          <cell r="C824" t="str">
            <v>u</v>
          </cell>
          <cell r="D824">
            <v>1</v>
          </cell>
          <cell r="E824">
            <v>96</v>
          </cell>
          <cell r="F824">
            <v>96</v>
          </cell>
        </row>
        <row r="825">
          <cell r="A825" t="str">
            <v>MO36.003</v>
          </cell>
          <cell r="B825" t="str">
            <v>Coloc. Tomacorrientes 220 v.</v>
          </cell>
          <cell r="C825" t="str">
            <v>u</v>
          </cell>
          <cell r="D825">
            <v>1</v>
          </cell>
          <cell r="E825">
            <v>112</v>
          </cell>
          <cell r="F825">
            <v>112</v>
          </cell>
        </row>
        <row r="826">
          <cell r="A826" t="str">
            <v>MO36.004</v>
          </cell>
          <cell r="B826" t="str">
            <v>Coloc. Interruptores sencillos.</v>
          </cell>
          <cell r="C826" t="str">
            <v>u</v>
          </cell>
          <cell r="D826">
            <v>1</v>
          </cell>
          <cell r="E826">
            <v>96</v>
          </cell>
          <cell r="F826">
            <v>96</v>
          </cell>
        </row>
        <row r="827">
          <cell r="A827" t="str">
            <v>MO36.005</v>
          </cell>
          <cell r="B827" t="str">
            <v>Coloc. interruptores dobles.</v>
          </cell>
          <cell r="C827" t="str">
            <v>u</v>
          </cell>
          <cell r="D827">
            <v>1</v>
          </cell>
          <cell r="E827">
            <v>112</v>
          </cell>
          <cell r="F827">
            <v>112</v>
          </cell>
        </row>
        <row r="828">
          <cell r="A828" t="str">
            <v>MO36.006</v>
          </cell>
          <cell r="B828" t="str">
            <v>Coloc. interruptores triples</v>
          </cell>
          <cell r="C828" t="str">
            <v>u</v>
          </cell>
          <cell r="D828">
            <v>1</v>
          </cell>
          <cell r="E828">
            <v>128</v>
          </cell>
          <cell r="F828">
            <v>128</v>
          </cell>
        </row>
        <row r="829">
          <cell r="A829" t="str">
            <v>MO36.007</v>
          </cell>
          <cell r="B829" t="str">
            <v>Coloc. interruptores tres vías</v>
          </cell>
          <cell r="C829" t="str">
            <v>u</v>
          </cell>
          <cell r="D829">
            <v>1</v>
          </cell>
          <cell r="E829">
            <v>128</v>
          </cell>
          <cell r="F829">
            <v>128</v>
          </cell>
        </row>
        <row r="830">
          <cell r="A830" t="str">
            <v>MO36.009</v>
          </cell>
          <cell r="B830" t="str">
            <v>Coloc. interruptores pilotos</v>
          </cell>
          <cell r="C830" t="str">
            <v>u</v>
          </cell>
          <cell r="D830">
            <v>1</v>
          </cell>
          <cell r="E830">
            <v>112</v>
          </cell>
          <cell r="F830">
            <v>112</v>
          </cell>
        </row>
        <row r="831">
          <cell r="A831" t="str">
            <v>MO36.010</v>
          </cell>
          <cell r="B831" t="str">
            <v>Coloc. interruptor seguridad 30 a</v>
          </cell>
          <cell r="C831" t="str">
            <v>u</v>
          </cell>
          <cell r="D831">
            <v>1</v>
          </cell>
          <cell r="E831">
            <v>112</v>
          </cell>
          <cell r="F831">
            <v>112</v>
          </cell>
        </row>
        <row r="832">
          <cell r="A832" t="str">
            <v>MO36.011</v>
          </cell>
          <cell r="B832" t="str">
            <v>Coloc. interruptor seguridad 60 a</v>
          </cell>
          <cell r="C832" t="str">
            <v>u</v>
          </cell>
          <cell r="D832">
            <v>1</v>
          </cell>
          <cell r="E832">
            <v>192</v>
          </cell>
          <cell r="F832">
            <v>192</v>
          </cell>
        </row>
        <row r="833">
          <cell r="A833" t="str">
            <v>MO36.012</v>
          </cell>
          <cell r="B833" t="str">
            <v>Coloc. interruptor seguridad 100 a</v>
          </cell>
          <cell r="C833" t="str">
            <v>u</v>
          </cell>
          <cell r="D833">
            <v>1</v>
          </cell>
          <cell r="E833">
            <v>240</v>
          </cell>
          <cell r="F833">
            <v>240</v>
          </cell>
        </row>
        <row r="834">
          <cell r="A834" t="str">
            <v>MO36.013</v>
          </cell>
          <cell r="B834" t="str">
            <v>Coloc. paneles de distribución.</v>
          </cell>
          <cell r="C834" t="str">
            <v>u</v>
          </cell>
          <cell r="D834">
            <v>1</v>
          </cell>
          <cell r="E834">
            <v>192</v>
          </cell>
          <cell r="F834">
            <v>192</v>
          </cell>
        </row>
        <row r="835">
          <cell r="A835" t="str">
            <v>MO36.014</v>
          </cell>
          <cell r="B835" t="str">
            <v>Coloc. Breakers</v>
          </cell>
          <cell r="C835" t="str">
            <v>u</v>
          </cell>
          <cell r="D835">
            <v>1</v>
          </cell>
          <cell r="E835">
            <v>96</v>
          </cell>
          <cell r="F835">
            <v>96</v>
          </cell>
        </row>
        <row r="836">
          <cell r="A836" t="str">
            <v>MO36.015</v>
          </cell>
          <cell r="B836" t="str">
            <v>Coloc. Botón Timbre</v>
          </cell>
          <cell r="C836" t="str">
            <v>u</v>
          </cell>
          <cell r="D836">
            <v>1</v>
          </cell>
          <cell r="E836">
            <v>96</v>
          </cell>
          <cell r="F836">
            <v>96</v>
          </cell>
        </row>
        <row r="837">
          <cell r="A837" t="str">
            <v>MO36.016</v>
          </cell>
          <cell r="B837" t="str">
            <v>Coloc.  timbre corriente</v>
          </cell>
          <cell r="C837" t="str">
            <v>u</v>
          </cell>
          <cell r="D837">
            <v>1</v>
          </cell>
          <cell r="E837">
            <v>96</v>
          </cell>
          <cell r="F837">
            <v>96</v>
          </cell>
        </row>
        <row r="838">
          <cell r="A838" t="str">
            <v>MO41-70.</v>
          </cell>
          <cell r="B838" t="str">
            <v>Plomería</v>
          </cell>
          <cell r="D838" t="str">
            <v/>
          </cell>
          <cell r="F838" t="str">
            <v/>
          </cell>
        </row>
        <row r="839">
          <cell r="A839" t="str">
            <v>MO41.</v>
          </cell>
          <cell r="B839" t="str">
            <v>Montura Bidet,Inodoros y Orinales</v>
          </cell>
          <cell r="D839" t="str">
            <v/>
          </cell>
          <cell r="F839" t="str">
            <v/>
          </cell>
        </row>
        <row r="840">
          <cell r="A840" t="str">
            <v>MO41.001</v>
          </cell>
          <cell r="B840" t="str">
            <v>Inodoros de Dos Cuerpos</v>
          </cell>
          <cell r="C840" t="str">
            <v>u</v>
          </cell>
          <cell r="D840">
            <v>1</v>
          </cell>
          <cell r="E840">
            <v>200</v>
          </cell>
          <cell r="F840">
            <v>200</v>
          </cell>
        </row>
        <row r="841">
          <cell r="A841" t="str">
            <v>MO42.</v>
          </cell>
          <cell r="B841" t="str">
            <v>Montura Lavamanos</v>
          </cell>
          <cell r="D841" t="str">
            <v/>
          </cell>
          <cell r="F841" t="str">
            <v/>
          </cell>
        </row>
        <row r="842">
          <cell r="A842" t="str">
            <v>MO42.003</v>
          </cell>
          <cell r="B842" t="str">
            <v>Lavamanos de mueble o empotrado</v>
          </cell>
          <cell r="C842" t="str">
            <v>u</v>
          </cell>
          <cell r="D842">
            <v>1</v>
          </cell>
          <cell r="E842">
            <v>238</v>
          </cell>
          <cell r="F842">
            <v>238</v>
          </cell>
        </row>
        <row r="843">
          <cell r="A843" t="str">
            <v>MO43.</v>
          </cell>
          <cell r="B843" t="str">
            <v>Montura Bañeras y Duchas</v>
          </cell>
          <cell r="D843" t="str">
            <v/>
          </cell>
          <cell r="F843" t="str">
            <v/>
          </cell>
        </row>
        <row r="844">
          <cell r="A844" t="str">
            <v>MO43.001</v>
          </cell>
          <cell r="B844" t="str">
            <v>Bañera liviana.</v>
          </cell>
          <cell r="C844" t="str">
            <v>u</v>
          </cell>
          <cell r="D844">
            <v>1</v>
          </cell>
          <cell r="E844">
            <v>238</v>
          </cell>
          <cell r="F844">
            <v>238</v>
          </cell>
        </row>
        <row r="845">
          <cell r="A845" t="str">
            <v>MO43.002</v>
          </cell>
          <cell r="B845" t="str">
            <v>Bañera pesada de hierro</v>
          </cell>
          <cell r="C845" t="str">
            <v>u</v>
          </cell>
          <cell r="D845">
            <v>1</v>
          </cell>
          <cell r="E845">
            <v>400</v>
          </cell>
          <cell r="F845">
            <v>400</v>
          </cell>
        </row>
        <row r="846">
          <cell r="A846" t="str">
            <v>MO43.003</v>
          </cell>
          <cell r="B846" t="str">
            <v>Bañera especial de hierro, tipo "Romano"</v>
          </cell>
          <cell r="C846" t="str">
            <v>u</v>
          </cell>
          <cell r="D846">
            <v>1</v>
          </cell>
          <cell r="E846">
            <v>479</v>
          </cell>
          <cell r="F846">
            <v>479</v>
          </cell>
        </row>
        <row r="847">
          <cell r="A847" t="str">
            <v>MO43.004</v>
          </cell>
          <cell r="B847" t="str">
            <v>Mezcladora de baño</v>
          </cell>
          <cell r="C847" t="str">
            <v>u</v>
          </cell>
          <cell r="D847">
            <v>1</v>
          </cell>
          <cell r="E847">
            <v>163</v>
          </cell>
          <cell r="F847">
            <v>163</v>
          </cell>
        </row>
        <row r="848">
          <cell r="A848" t="str">
            <v>MO43.005</v>
          </cell>
          <cell r="B848" t="str">
            <v>Llave para ducha, empotrada.</v>
          </cell>
          <cell r="C848" t="str">
            <v>u</v>
          </cell>
          <cell r="D848">
            <v>1</v>
          </cell>
          <cell r="E848">
            <v>81</v>
          </cell>
          <cell r="F848">
            <v>81</v>
          </cell>
        </row>
        <row r="849">
          <cell r="A849" t="str">
            <v>MO43.006</v>
          </cell>
          <cell r="B849" t="str">
            <v>Terminación de baño.</v>
          </cell>
          <cell r="C849" t="str">
            <v>u</v>
          </cell>
          <cell r="D849">
            <v>1</v>
          </cell>
          <cell r="E849">
            <v>50</v>
          </cell>
          <cell r="F849">
            <v>50</v>
          </cell>
        </row>
        <row r="850">
          <cell r="A850" t="str">
            <v>MO43.007</v>
          </cell>
          <cell r="B850" t="str">
            <v>Ducha tipo teléfono.</v>
          </cell>
          <cell r="C850" t="str">
            <v>u</v>
          </cell>
          <cell r="D850">
            <v>1</v>
          </cell>
          <cell r="E850">
            <v>50</v>
          </cell>
          <cell r="F850">
            <v>50</v>
          </cell>
        </row>
        <row r="851">
          <cell r="A851" t="str">
            <v>MO44.</v>
          </cell>
          <cell r="B851" t="str">
            <v>Montura de Fregaderos</v>
          </cell>
          <cell r="D851" t="str">
            <v/>
          </cell>
          <cell r="F851" t="str">
            <v/>
          </cell>
        </row>
        <row r="852">
          <cell r="A852" t="str">
            <v>MO44.003</v>
          </cell>
          <cell r="B852" t="str">
            <v>Fregadero acero inoxidable de dos cámaras.</v>
          </cell>
          <cell r="C852" t="str">
            <v>u</v>
          </cell>
          <cell r="D852">
            <v>1</v>
          </cell>
          <cell r="E852">
            <v>219</v>
          </cell>
          <cell r="F852">
            <v>219</v>
          </cell>
        </row>
        <row r="853">
          <cell r="A853" t="str">
            <v>MO45.</v>
          </cell>
          <cell r="B853" t="str">
            <v>Terminación Lavaderos y Vertederos</v>
          </cell>
          <cell r="D853" t="str">
            <v/>
          </cell>
          <cell r="F853" t="str">
            <v/>
          </cell>
        </row>
        <row r="854">
          <cell r="A854" t="str">
            <v>MO45.002</v>
          </cell>
          <cell r="B854" t="str">
            <v>Lavadero de dos cámaras.</v>
          </cell>
          <cell r="C854" t="str">
            <v>u</v>
          </cell>
          <cell r="D854">
            <v>1</v>
          </cell>
          <cell r="E854">
            <v>100</v>
          </cell>
          <cell r="F854">
            <v>100</v>
          </cell>
        </row>
        <row r="855">
          <cell r="A855" t="str">
            <v>MO46.</v>
          </cell>
          <cell r="B855" t="str">
            <v>Instalación Calentadores de Agua,Lavadoras, Neveras, Bebederos y Filtros</v>
          </cell>
          <cell r="D855" t="str">
            <v/>
          </cell>
          <cell r="F855" t="str">
            <v/>
          </cell>
        </row>
        <row r="856">
          <cell r="A856" t="str">
            <v>MO46.002</v>
          </cell>
          <cell r="B856" t="str">
            <v>Calentadores eléctricos domésticos, 18 a 50 gls.</v>
          </cell>
          <cell r="C856" t="str">
            <v>u</v>
          </cell>
          <cell r="D856">
            <v>1</v>
          </cell>
          <cell r="E856">
            <v>438</v>
          </cell>
          <cell r="F856">
            <v>438</v>
          </cell>
        </row>
        <row r="857">
          <cell r="A857" t="str">
            <v>MO46.004</v>
          </cell>
          <cell r="B857" t="str">
            <v>Lavadoras automáticas, domésticas.</v>
          </cell>
          <cell r="C857" t="str">
            <v>u</v>
          </cell>
          <cell r="D857">
            <v>1</v>
          </cell>
          <cell r="E857">
            <v>144</v>
          </cell>
          <cell r="F857">
            <v>144</v>
          </cell>
        </row>
        <row r="858">
          <cell r="A858" t="str">
            <v>MO47.</v>
          </cell>
          <cell r="B858" t="str">
            <v>Desagües Aparatos, por Salida</v>
          </cell>
          <cell r="D858" t="str">
            <v/>
          </cell>
          <cell r="F858" t="str">
            <v/>
          </cell>
        </row>
        <row r="859">
          <cell r="A859" t="str">
            <v>MO47.001</v>
          </cell>
          <cell r="B859" t="str">
            <v>Desagües de aparatos de 2"</v>
          </cell>
          <cell r="C859" t="str">
            <v>u</v>
          </cell>
          <cell r="D859">
            <v>1</v>
          </cell>
          <cell r="E859">
            <v>88</v>
          </cell>
          <cell r="F859">
            <v>88</v>
          </cell>
        </row>
        <row r="860">
          <cell r="A860" t="str">
            <v>MO47.002</v>
          </cell>
          <cell r="B860" t="str">
            <v>Desagües de aparatos de 3" y 4"</v>
          </cell>
          <cell r="C860" t="str">
            <v>u</v>
          </cell>
          <cell r="D860">
            <v>1</v>
          </cell>
          <cell r="E860">
            <v>100</v>
          </cell>
          <cell r="F860">
            <v>100</v>
          </cell>
        </row>
        <row r="861">
          <cell r="A861" t="str">
            <v>MO47.003</v>
          </cell>
          <cell r="B861" t="str">
            <v>Desagües de inodoros de pared.</v>
          </cell>
          <cell r="C861" t="str">
            <v>u</v>
          </cell>
          <cell r="D861">
            <v>1</v>
          </cell>
          <cell r="E861">
            <v>106</v>
          </cell>
          <cell r="F861">
            <v>106</v>
          </cell>
        </row>
        <row r="862">
          <cell r="A862" t="str">
            <v>MO47.004</v>
          </cell>
          <cell r="B862" t="str">
            <v>Desagües de piso en 2" con parrilla.</v>
          </cell>
          <cell r="C862" t="str">
            <v>u</v>
          </cell>
          <cell r="D862">
            <v>1</v>
          </cell>
          <cell r="E862">
            <v>106</v>
          </cell>
          <cell r="F862">
            <v>106</v>
          </cell>
        </row>
        <row r="863">
          <cell r="A863" t="str">
            <v>MO47.005</v>
          </cell>
          <cell r="B863" t="str">
            <v>Desagües de piso en 3" y 4", con parrilla.</v>
          </cell>
          <cell r="C863" t="str">
            <v>u</v>
          </cell>
          <cell r="D863">
            <v>1</v>
          </cell>
          <cell r="E863">
            <v>125</v>
          </cell>
          <cell r="F863">
            <v>125</v>
          </cell>
        </row>
        <row r="864">
          <cell r="A864" t="str">
            <v>MO48.</v>
          </cell>
          <cell r="B864" t="str">
            <v>Instalación Trampa Grasa y Cámara de Inspección</v>
          </cell>
          <cell r="D864" t="str">
            <v/>
          </cell>
          <cell r="F864" t="str">
            <v/>
          </cell>
        </row>
        <row r="865">
          <cell r="A865" t="str">
            <v>MO48.001</v>
          </cell>
          <cell r="B865" t="str">
            <v>Trampa de Grasa de una cámara</v>
          </cell>
          <cell r="C865" t="str">
            <v>u</v>
          </cell>
          <cell r="D865">
            <v>1</v>
          </cell>
          <cell r="E865">
            <v>113</v>
          </cell>
          <cell r="F865">
            <v>113</v>
          </cell>
        </row>
        <row r="866">
          <cell r="A866" t="str">
            <v>MO48.004</v>
          </cell>
          <cell r="B866" t="str">
            <v>Cámara de inspección en tub. de 3" y 4"</v>
          </cell>
          <cell r="C866" t="str">
            <v>u</v>
          </cell>
          <cell r="D866">
            <v>1</v>
          </cell>
          <cell r="E866">
            <v>100</v>
          </cell>
          <cell r="F866">
            <v>100</v>
          </cell>
        </row>
        <row r="867">
          <cell r="A867" t="str">
            <v>MO48.</v>
          </cell>
          <cell r="B867" t="str">
            <v>Conexión al Séptico y al Filtrante</v>
          </cell>
          <cell r="D867" t="str">
            <v/>
          </cell>
          <cell r="F867" t="str">
            <v/>
          </cell>
        </row>
        <row r="868">
          <cell r="A868" t="str">
            <v>MO48.009</v>
          </cell>
          <cell r="B868" t="str">
            <v>Conexión Cloaca.</v>
          </cell>
          <cell r="C868" t="str">
            <v>u</v>
          </cell>
          <cell r="D868">
            <v>1</v>
          </cell>
          <cell r="E868">
            <v>250</v>
          </cell>
          <cell r="F868">
            <v>250</v>
          </cell>
        </row>
        <row r="869">
          <cell r="A869" t="str">
            <v>MO49.</v>
          </cell>
          <cell r="B869" t="str">
            <v>Bajante o Ventilación por Planta</v>
          </cell>
          <cell r="D869" t="str">
            <v/>
          </cell>
          <cell r="F869" t="str">
            <v/>
          </cell>
        </row>
        <row r="870">
          <cell r="A870" t="str">
            <v>MO49.002</v>
          </cell>
          <cell r="B870" t="str">
            <v>Bajante o ventilación de 3" ó 4"</v>
          </cell>
          <cell r="C870" t="str">
            <v>u</v>
          </cell>
          <cell r="D870">
            <v>1</v>
          </cell>
          <cell r="E870">
            <v>113</v>
          </cell>
          <cell r="F870">
            <v>113</v>
          </cell>
        </row>
        <row r="871">
          <cell r="A871" t="str">
            <v>MO50.</v>
          </cell>
          <cell r="B871" t="str">
            <v>Colocación Desagüe Pluvial por Planta</v>
          </cell>
          <cell r="D871" t="str">
            <v/>
          </cell>
          <cell r="F871" t="str">
            <v/>
          </cell>
        </row>
        <row r="872">
          <cell r="A872" t="str">
            <v>MO50.002</v>
          </cell>
          <cell r="B872" t="str">
            <v>Desagüe pluvial de 3" ó 4"</v>
          </cell>
          <cell r="C872" t="str">
            <v>u</v>
          </cell>
          <cell r="D872">
            <v>1</v>
          </cell>
          <cell r="E872">
            <v>81</v>
          </cell>
          <cell r="F872">
            <v>81</v>
          </cell>
        </row>
        <row r="873">
          <cell r="A873" t="str">
            <v>MO51.</v>
          </cell>
          <cell r="B873" t="str">
            <v>Arrastre Domicilio fuera cada Baño</v>
          </cell>
          <cell r="D873" t="str">
            <v/>
          </cell>
          <cell r="F873" t="str">
            <v/>
          </cell>
        </row>
        <row r="874">
          <cell r="A874" t="str">
            <v>MO51.001</v>
          </cell>
          <cell r="B874" t="str">
            <v>Arrastre en tubería de 2"</v>
          </cell>
          <cell r="C874" t="str">
            <v>m</v>
          </cell>
          <cell r="D874">
            <v>1</v>
          </cell>
          <cell r="E874">
            <v>3.1</v>
          </cell>
          <cell r="F874">
            <v>3.1</v>
          </cell>
        </row>
        <row r="875">
          <cell r="A875" t="str">
            <v>MO51.002</v>
          </cell>
          <cell r="B875" t="str">
            <v>Arrastre en tubería de 3" ó 4"</v>
          </cell>
          <cell r="C875" t="str">
            <v>m</v>
          </cell>
          <cell r="D875">
            <v>1</v>
          </cell>
          <cell r="E875">
            <v>4.8</v>
          </cell>
          <cell r="F875">
            <v>4.8</v>
          </cell>
        </row>
        <row r="876">
          <cell r="A876" t="str">
            <v>MO52.</v>
          </cell>
          <cell r="B876" t="str">
            <v>Salidas de Agua Aparatos Sanitarios</v>
          </cell>
          <cell r="D876" t="str">
            <v/>
          </cell>
          <cell r="F876" t="str">
            <v/>
          </cell>
        </row>
        <row r="877">
          <cell r="A877" t="str">
            <v>MO52.001</v>
          </cell>
          <cell r="B877" t="str">
            <v>Salida de Agua en tuberias de 1/2" ó 3/4"</v>
          </cell>
          <cell r="C877" t="str">
            <v>u</v>
          </cell>
          <cell r="D877">
            <v>1</v>
          </cell>
          <cell r="E877">
            <v>125</v>
          </cell>
          <cell r="F877">
            <v>125</v>
          </cell>
        </row>
        <row r="878">
          <cell r="A878" t="str">
            <v>MO53.</v>
          </cell>
          <cell r="B878" t="str">
            <v>Tuberias de Agua Potable Fuera Cada Baño</v>
          </cell>
          <cell r="D878" t="str">
            <v/>
          </cell>
          <cell r="F878" t="str">
            <v/>
          </cell>
        </row>
        <row r="879">
          <cell r="A879" t="str">
            <v>MO53.001</v>
          </cell>
          <cell r="B879" t="str">
            <v>Tub. galvanizada de 1/2" ó 3/4"</v>
          </cell>
          <cell r="C879" t="str">
            <v>m</v>
          </cell>
          <cell r="D879">
            <v>1</v>
          </cell>
          <cell r="E879">
            <v>5</v>
          </cell>
          <cell r="F879">
            <v>5</v>
          </cell>
        </row>
        <row r="880">
          <cell r="A880" t="str">
            <v>MO54.</v>
          </cell>
          <cell r="B880" t="str">
            <v>Columna de Abastecimiento de Agua por Planta</v>
          </cell>
          <cell r="D880" t="str">
            <v/>
          </cell>
          <cell r="F880" t="str">
            <v/>
          </cell>
        </row>
        <row r="881">
          <cell r="A881" t="str">
            <v>MO54.003</v>
          </cell>
          <cell r="B881" t="str">
            <v>Tub. galvanizada de 1 1/2" ó 2"</v>
          </cell>
          <cell r="C881" t="str">
            <v>u</v>
          </cell>
          <cell r="D881">
            <v>1</v>
          </cell>
          <cell r="E881">
            <v>100</v>
          </cell>
          <cell r="F881">
            <v>100</v>
          </cell>
        </row>
        <row r="882">
          <cell r="A882" t="str">
            <v>MO55.</v>
          </cell>
          <cell r="B882" t="str">
            <v>Instalación de Llaves de Paso y de Chorro</v>
          </cell>
          <cell r="D882" t="str">
            <v/>
          </cell>
          <cell r="F882" t="str">
            <v/>
          </cell>
        </row>
        <row r="883">
          <cell r="A883" t="str">
            <v>MO55.001</v>
          </cell>
          <cell r="B883" t="str">
            <v>Llave de Paso de 1/2" ó 3/4"</v>
          </cell>
          <cell r="C883" t="str">
            <v>u</v>
          </cell>
          <cell r="D883">
            <v>1</v>
          </cell>
          <cell r="E883">
            <v>63</v>
          </cell>
          <cell r="F883">
            <v>63</v>
          </cell>
        </row>
        <row r="884">
          <cell r="A884" t="str">
            <v>MO56.</v>
          </cell>
          <cell r="B884" t="str">
            <v>Sistema Completo de Tubos y Válvulas nec.para montura de Bomba de Agua</v>
          </cell>
          <cell r="D884" t="str">
            <v/>
          </cell>
          <cell r="F884" t="str">
            <v/>
          </cell>
        </row>
        <row r="885">
          <cell r="A885" t="str">
            <v>MO56.001</v>
          </cell>
          <cell r="B885" t="str">
            <v>Circuito en tuberia de 1/2" ó 3/4"</v>
          </cell>
          <cell r="C885" t="str">
            <v>u</v>
          </cell>
          <cell r="D885">
            <v>1</v>
          </cell>
          <cell r="E885">
            <v>1250</v>
          </cell>
          <cell r="F885">
            <v>1250</v>
          </cell>
        </row>
        <row r="886">
          <cell r="A886" t="str">
            <v>MO57.</v>
          </cell>
          <cell r="B886" t="str">
            <v>Montura Bomba de Agua sin el Circuito</v>
          </cell>
          <cell r="D886" t="str">
            <v/>
          </cell>
          <cell r="F886" t="str">
            <v/>
          </cell>
        </row>
        <row r="887">
          <cell r="A887" t="str">
            <v>MO57.001</v>
          </cell>
          <cell r="B887" t="str">
            <v>Bomba de Agua, tuberia de 1/2" ó 3/4"</v>
          </cell>
          <cell r="C887" t="str">
            <v>u</v>
          </cell>
          <cell r="D887">
            <v>1</v>
          </cell>
          <cell r="E887">
            <v>625</v>
          </cell>
          <cell r="F887">
            <v>625</v>
          </cell>
        </row>
        <row r="888">
          <cell r="A888" t="str">
            <v>MO58.</v>
          </cell>
          <cell r="B888" t="str">
            <v>Empalme a Tuberia de Agua Existente</v>
          </cell>
          <cell r="D888" t="str">
            <v/>
          </cell>
          <cell r="F888" t="str">
            <v/>
          </cell>
        </row>
        <row r="889">
          <cell r="A889" t="str">
            <v>MO58.001</v>
          </cell>
          <cell r="B889" t="str">
            <v>Empalme a tuberias de 1/2" ó 3/4"</v>
          </cell>
          <cell r="C889" t="str">
            <v>u</v>
          </cell>
          <cell r="D889">
            <v>1</v>
          </cell>
          <cell r="E889">
            <v>119</v>
          </cell>
          <cell r="F889">
            <v>119</v>
          </cell>
        </row>
        <row r="890">
          <cell r="A890" t="str">
            <v>MO59.</v>
          </cell>
          <cell r="B890" t="str">
            <v>Empalme a Tuberias Drenaje Existente</v>
          </cell>
          <cell r="D890" t="str">
            <v/>
          </cell>
          <cell r="F890" t="str">
            <v/>
          </cell>
        </row>
        <row r="891">
          <cell r="A891" t="str">
            <v>MO59.001</v>
          </cell>
          <cell r="B891" t="str">
            <v>Empalme a tuberias de 2"</v>
          </cell>
          <cell r="C891" t="str">
            <v>u</v>
          </cell>
          <cell r="D891">
            <v>1</v>
          </cell>
          <cell r="E891">
            <v>100</v>
          </cell>
          <cell r="F891">
            <v>100</v>
          </cell>
        </row>
        <row r="892">
          <cell r="A892" t="str">
            <v>MO59.002</v>
          </cell>
          <cell r="B892" t="str">
            <v>Empalme a tuberias de 3"</v>
          </cell>
          <cell r="C892" t="str">
            <v>u</v>
          </cell>
          <cell r="D892">
            <v>1</v>
          </cell>
          <cell r="E892">
            <v>125</v>
          </cell>
          <cell r="F892">
            <v>125</v>
          </cell>
        </row>
        <row r="893">
          <cell r="A893" t="str">
            <v>MO59.003</v>
          </cell>
          <cell r="B893" t="str">
            <v>Empalme a tuberias de 4"</v>
          </cell>
          <cell r="C893" t="str">
            <v>u</v>
          </cell>
          <cell r="D893">
            <v>1</v>
          </cell>
          <cell r="E893">
            <v>150</v>
          </cell>
          <cell r="F893">
            <v>150</v>
          </cell>
        </row>
        <row r="894">
          <cell r="A894" t="str">
            <v>MO71.</v>
          </cell>
          <cell r="B894" t="str">
            <v>Pintura</v>
          </cell>
          <cell r="D894" t="str">
            <v/>
          </cell>
          <cell r="F894" t="str">
            <v/>
          </cell>
        </row>
        <row r="895">
          <cell r="A895" t="str">
            <v>MO71.001</v>
          </cell>
          <cell r="B895" t="str">
            <v>Mano de obra pintura de agua, dos manos, p. lisa, sin piedra</v>
          </cell>
          <cell r="C895" t="str">
            <v>m2</v>
          </cell>
          <cell r="D895">
            <v>1</v>
          </cell>
          <cell r="E895">
            <v>4.8</v>
          </cell>
          <cell r="F895">
            <v>4.8</v>
          </cell>
        </row>
        <row r="896">
          <cell r="A896" t="str">
            <v>MO71.002</v>
          </cell>
          <cell r="B896" t="str">
            <v>Mano de obra pintura de agua, 1era. mano, p. lisa, sin piedra</v>
          </cell>
          <cell r="C896" t="str">
            <v>m2</v>
          </cell>
          <cell r="D896">
            <v>1</v>
          </cell>
          <cell r="E896">
            <v>2.6</v>
          </cell>
          <cell r="F896">
            <v>2.6</v>
          </cell>
        </row>
        <row r="897">
          <cell r="A897" t="str">
            <v>MO71.003</v>
          </cell>
          <cell r="B897" t="str">
            <v>Mano de obra pintura de agua, 2da. mano,  pared lisa</v>
          </cell>
          <cell r="C897" t="str">
            <v>m2</v>
          </cell>
          <cell r="D897">
            <v>1</v>
          </cell>
          <cell r="E897">
            <v>2.2000000000000002</v>
          </cell>
          <cell r="F897">
            <v>2.2000000000000002</v>
          </cell>
        </row>
        <row r="898">
          <cell r="A898" t="str">
            <v>MO71.009</v>
          </cell>
          <cell r="B898" t="str">
            <v>Mano de obra Pintura Impermeabilizante, 1era. mano</v>
          </cell>
          <cell r="C898" t="str">
            <v>m2</v>
          </cell>
          <cell r="D898">
            <v>1</v>
          </cell>
          <cell r="E898">
            <v>2.5</v>
          </cell>
          <cell r="F898">
            <v>2.5</v>
          </cell>
        </row>
        <row r="899">
          <cell r="A899" t="str">
            <v>MO71.010</v>
          </cell>
          <cell r="B899" t="str">
            <v>Mano de obra Pintura Impermeabilizante, 2da. mano</v>
          </cell>
          <cell r="C899" t="str">
            <v>m2</v>
          </cell>
          <cell r="D899">
            <v>1</v>
          </cell>
          <cell r="E899">
            <v>2.1</v>
          </cell>
          <cell r="F899">
            <v>2.1</v>
          </cell>
        </row>
        <row r="900">
          <cell r="A900" t="str">
            <v>MO76.</v>
          </cell>
          <cell r="B900" t="str">
            <v>Jornales Diarios Albañileria</v>
          </cell>
        </row>
        <row r="901">
          <cell r="A901" t="str">
            <v>MO76.001</v>
          </cell>
          <cell r="B901" t="str">
            <v>Técnico No Calificado o Peón</v>
          </cell>
          <cell r="C901" t="str">
            <v>día</v>
          </cell>
          <cell r="D901">
            <v>1</v>
          </cell>
          <cell r="E901">
            <v>104</v>
          </cell>
          <cell r="F901">
            <v>104</v>
          </cell>
        </row>
        <row r="902">
          <cell r="A902" t="str">
            <v>MO76.002</v>
          </cell>
          <cell r="B902" t="str">
            <v>Técnico Calificado</v>
          </cell>
          <cell r="C902" t="str">
            <v>día</v>
          </cell>
          <cell r="D902">
            <v>1</v>
          </cell>
          <cell r="E902">
            <v>118</v>
          </cell>
          <cell r="F902">
            <v>118</v>
          </cell>
        </row>
        <row r="903">
          <cell r="A903" t="str">
            <v>MO76.003</v>
          </cell>
          <cell r="B903" t="str">
            <v>Ayudante</v>
          </cell>
          <cell r="C903" t="str">
            <v>día</v>
          </cell>
          <cell r="D903">
            <v>1</v>
          </cell>
          <cell r="E903">
            <v>130</v>
          </cell>
          <cell r="F903">
            <v>130</v>
          </cell>
        </row>
        <row r="904">
          <cell r="A904" t="str">
            <v>MO76.004</v>
          </cell>
          <cell r="B904" t="str">
            <v>Operario Tercera Categoría</v>
          </cell>
          <cell r="C904" t="str">
            <v>día</v>
          </cell>
          <cell r="D904">
            <v>1</v>
          </cell>
          <cell r="E904">
            <v>163</v>
          </cell>
          <cell r="F904">
            <v>163</v>
          </cell>
        </row>
        <row r="905">
          <cell r="A905" t="str">
            <v>MO76.005</v>
          </cell>
          <cell r="B905" t="str">
            <v>Operario Segunda Categoría</v>
          </cell>
          <cell r="C905" t="str">
            <v>día</v>
          </cell>
          <cell r="D905">
            <v>1</v>
          </cell>
          <cell r="E905">
            <v>196</v>
          </cell>
          <cell r="F905">
            <v>196</v>
          </cell>
        </row>
        <row r="906">
          <cell r="A906" t="str">
            <v>MO76.006</v>
          </cell>
          <cell r="B906" t="str">
            <v>Operario Primera Categoría</v>
          </cell>
          <cell r="C906" t="str">
            <v>día</v>
          </cell>
          <cell r="D906">
            <v>1</v>
          </cell>
          <cell r="E906">
            <v>261</v>
          </cell>
          <cell r="F906">
            <v>261</v>
          </cell>
        </row>
        <row r="907">
          <cell r="A907" t="str">
            <v>MO76.007</v>
          </cell>
          <cell r="B907" t="str">
            <v>Maestro</v>
          </cell>
          <cell r="C907" t="str">
            <v>día</v>
          </cell>
          <cell r="D907">
            <v>1</v>
          </cell>
          <cell r="E907">
            <v>300</v>
          </cell>
          <cell r="F907">
            <v>300</v>
          </cell>
        </row>
        <row r="908">
          <cell r="A908" t="str">
            <v>MO77.</v>
          </cell>
          <cell r="B908" t="str">
            <v>Jornales Diarios Carpintería</v>
          </cell>
        </row>
        <row r="909">
          <cell r="A909" t="str">
            <v>MO77.001</v>
          </cell>
          <cell r="B909" t="str">
            <v>Técnico No Calificado o Peón</v>
          </cell>
          <cell r="C909" t="str">
            <v>día</v>
          </cell>
          <cell r="D909">
            <v>1</v>
          </cell>
          <cell r="E909">
            <v>104</v>
          </cell>
          <cell r="F909">
            <v>104</v>
          </cell>
        </row>
        <row r="910">
          <cell r="A910" t="str">
            <v>MO77.002</v>
          </cell>
          <cell r="B910" t="str">
            <v>Ayudante</v>
          </cell>
          <cell r="C910" t="str">
            <v>día</v>
          </cell>
          <cell r="D910">
            <v>1</v>
          </cell>
          <cell r="E910">
            <v>130</v>
          </cell>
          <cell r="F910">
            <v>130</v>
          </cell>
        </row>
        <row r="911">
          <cell r="A911" t="str">
            <v>MO77.003</v>
          </cell>
          <cell r="B911" t="str">
            <v>Carpintero Segunda Categoría</v>
          </cell>
          <cell r="C911" t="str">
            <v>día</v>
          </cell>
          <cell r="D911">
            <v>1</v>
          </cell>
          <cell r="E911">
            <v>196</v>
          </cell>
          <cell r="F911">
            <v>196</v>
          </cell>
        </row>
        <row r="912">
          <cell r="A912" t="str">
            <v>MO77.004</v>
          </cell>
          <cell r="B912" t="str">
            <v>Carpintero Primera Categoría</v>
          </cell>
          <cell r="C912" t="str">
            <v>día</v>
          </cell>
          <cell r="D912">
            <v>1</v>
          </cell>
          <cell r="E912">
            <v>261</v>
          </cell>
          <cell r="F912">
            <v>261</v>
          </cell>
        </row>
        <row r="913">
          <cell r="A913" t="str">
            <v>MO78.</v>
          </cell>
          <cell r="B913" t="str">
            <v>Jornales Diarios Plomería</v>
          </cell>
        </row>
        <row r="914">
          <cell r="A914" t="str">
            <v>MO78.001</v>
          </cell>
          <cell r="B914" t="str">
            <v>Peón Plomero</v>
          </cell>
          <cell r="C914" t="str">
            <v>día</v>
          </cell>
          <cell r="D914">
            <v>1</v>
          </cell>
          <cell r="E914">
            <v>130</v>
          </cell>
          <cell r="F914">
            <v>130</v>
          </cell>
        </row>
        <row r="915">
          <cell r="A915" t="str">
            <v>MO78.002</v>
          </cell>
          <cell r="B915" t="str">
            <v>Ayudante Plomero</v>
          </cell>
          <cell r="C915" t="str">
            <v>día</v>
          </cell>
          <cell r="D915">
            <v>1</v>
          </cell>
          <cell r="E915">
            <v>196</v>
          </cell>
          <cell r="F915">
            <v>196</v>
          </cell>
        </row>
        <row r="916">
          <cell r="A916" t="str">
            <v>MO78.003</v>
          </cell>
          <cell r="B916" t="str">
            <v>Plomero</v>
          </cell>
          <cell r="C916" t="str">
            <v>día</v>
          </cell>
          <cell r="D916">
            <v>1</v>
          </cell>
          <cell r="E916">
            <v>261</v>
          </cell>
          <cell r="F916">
            <v>261</v>
          </cell>
        </row>
        <row r="917">
          <cell r="A917" t="str">
            <v>MO78.004</v>
          </cell>
          <cell r="B917" t="str">
            <v>Maestro Plomero</v>
          </cell>
          <cell r="C917" t="str">
            <v>día</v>
          </cell>
          <cell r="D917">
            <v>1</v>
          </cell>
          <cell r="E917">
            <v>457</v>
          </cell>
          <cell r="F917">
            <v>457</v>
          </cell>
        </row>
        <row r="919">
          <cell r="A919" t="str">
            <v>99.</v>
          </cell>
          <cell r="B919" t="str">
            <v>DE LOS ANALISIS DE COSTOS</v>
          </cell>
          <cell r="F919" t="str">
            <v/>
          </cell>
        </row>
        <row r="920">
          <cell r="A920" t="str">
            <v>99.001</v>
          </cell>
          <cell r="B920" t="str">
            <v>Ligado y Vaciado a Mano</v>
          </cell>
          <cell r="C920" t="str">
            <v>m3</v>
          </cell>
          <cell r="D920">
            <v>1</v>
          </cell>
          <cell r="E920">
            <v>188.02</v>
          </cell>
          <cell r="F920">
            <v>188.02</v>
          </cell>
        </row>
        <row r="921">
          <cell r="A921" t="str">
            <v>99.002</v>
          </cell>
          <cell r="B921" t="str">
            <v>Ligado y Vaciado con Ligadora de 2 Fundas</v>
          </cell>
          <cell r="C921" t="str">
            <v>m3</v>
          </cell>
          <cell r="D921">
            <v>1</v>
          </cell>
          <cell r="E921">
            <v>81.459999999999994</v>
          </cell>
          <cell r="F921">
            <v>81.459999999999994</v>
          </cell>
        </row>
        <row r="922">
          <cell r="A922" t="str">
            <v>99.003</v>
          </cell>
          <cell r="B922" t="str">
            <v>Ligado y Vaciado con Ligadora de 2 Fundas y Winche</v>
          </cell>
          <cell r="C922" t="str">
            <v>m3</v>
          </cell>
          <cell r="D922">
            <v>1</v>
          </cell>
          <cell r="E922">
            <v>115.02</v>
          </cell>
          <cell r="F922">
            <v>115.02</v>
          </cell>
        </row>
        <row r="923">
          <cell r="A923" t="str">
            <v>99.011</v>
          </cell>
          <cell r="B923" t="str">
            <v>Hormigón (1:3:5) a Mano</v>
          </cell>
          <cell r="C923" t="str">
            <v>m3</v>
          </cell>
          <cell r="D923">
            <v>1</v>
          </cell>
          <cell r="E923">
            <v>945.07</v>
          </cell>
          <cell r="F923">
            <v>945.07</v>
          </cell>
        </row>
        <row r="924">
          <cell r="A924" t="str">
            <v>99.012</v>
          </cell>
          <cell r="B924" t="str">
            <v>Hormigón (1:3:5) En Ligadora</v>
          </cell>
          <cell r="C924" t="str">
            <v>m3</v>
          </cell>
          <cell r="D924">
            <v>1</v>
          </cell>
          <cell r="E924">
            <v>798.01</v>
          </cell>
          <cell r="F924">
            <v>798.01</v>
          </cell>
        </row>
        <row r="925">
          <cell r="A925" t="str">
            <v>99.013</v>
          </cell>
          <cell r="B925" t="str">
            <v>Hormigón (1:3:5) En Ligadora y Winche</v>
          </cell>
          <cell r="C925" t="str">
            <v>m3</v>
          </cell>
          <cell r="D925">
            <v>1</v>
          </cell>
          <cell r="E925">
            <v>844.33</v>
          </cell>
          <cell r="F925">
            <v>844.33</v>
          </cell>
        </row>
        <row r="926">
          <cell r="A926" t="str">
            <v>99.022</v>
          </cell>
          <cell r="B926" t="str">
            <v>Hormigón (1:2:4) En Ligadora</v>
          </cell>
          <cell r="C926" t="str">
            <v>m3</v>
          </cell>
          <cell r="D926">
            <v>1</v>
          </cell>
          <cell r="E926">
            <v>916.42</v>
          </cell>
          <cell r="F926">
            <v>916.42</v>
          </cell>
        </row>
        <row r="927">
          <cell r="A927" t="str">
            <v>99.023</v>
          </cell>
          <cell r="B927" t="str">
            <v>Hormigón (1:2:4) En Ligadora y Winche</v>
          </cell>
          <cell r="C927" t="str">
            <v>m3</v>
          </cell>
          <cell r="D927">
            <v>1</v>
          </cell>
          <cell r="E927">
            <v>961.73</v>
          </cell>
          <cell r="F927">
            <v>961.73</v>
          </cell>
        </row>
        <row r="928">
          <cell r="A928" t="str">
            <v>99.024</v>
          </cell>
          <cell r="B928" t="str">
            <v>Hormigón (1:2:4) Vaciado a Mano</v>
          </cell>
          <cell r="C928" t="str">
            <v>m3</v>
          </cell>
          <cell r="D928">
            <v>1</v>
          </cell>
          <cell r="E928">
            <v>1060.28</v>
          </cell>
          <cell r="F928">
            <v>1060.28</v>
          </cell>
        </row>
        <row r="930">
          <cell r="A930" t="str">
            <v>99.201</v>
          </cell>
          <cell r="B930" t="str">
            <v xml:space="preserve">Mortero (1:3) </v>
          </cell>
          <cell r="C930" t="str">
            <v>m3</v>
          </cell>
          <cell r="D930">
            <v>1</v>
          </cell>
          <cell r="E930">
            <v>1036.04</v>
          </cell>
          <cell r="F930">
            <v>1036.04</v>
          </cell>
        </row>
        <row r="931">
          <cell r="A931" t="str">
            <v>99.202</v>
          </cell>
          <cell r="B931" t="str">
            <v>Mezcla de Empañete</v>
          </cell>
          <cell r="C931" t="str">
            <v>m3</v>
          </cell>
          <cell r="D931">
            <v>1</v>
          </cell>
          <cell r="E931">
            <v>452.14</v>
          </cell>
          <cell r="F931">
            <v>452.14</v>
          </cell>
        </row>
        <row r="932">
          <cell r="A932">
            <v>99.203000000000003</v>
          </cell>
          <cell r="B932" t="str">
            <v>Mortero (1:4) para empañete</v>
          </cell>
          <cell r="C932" t="str">
            <v>m3</v>
          </cell>
          <cell r="D932">
            <v>1</v>
          </cell>
          <cell r="E932">
            <v>1218.02</v>
          </cell>
          <cell r="F932">
            <v>1218.02</v>
          </cell>
        </row>
        <row r="933">
          <cell r="A933">
            <v>99.203999999999994</v>
          </cell>
          <cell r="B933" t="str">
            <v xml:space="preserve">Mortero (1:2) </v>
          </cell>
          <cell r="C933" t="str">
            <v>m3</v>
          </cell>
          <cell r="D933">
            <v>1</v>
          </cell>
          <cell r="E933">
            <v>1680.68</v>
          </cell>
          <cell r="F933">
            <v>1680.68</v>
          </cell>
        </row>
        <row r="934">
          <cell r="A934">
            <v>99.204999999999998</v>
          </cell>
          <cell r="B934" t="str">
            <v>Mezcla de cal y arena para pisos</v>
          </cell>
          <cell r="C934" t="str">
            <v>m3</v>
          </cell>
          <cell r="D934">
            <v>1</v>
          </cell>
          <cell r="E934">
            <v>419.3</v>
          </cell>
          <cell r="F934">
            <v>419.3</v>
          </cell>
        </row>
        <row r="935">
          <cell r="A935">
            <v>99.206000000000003</v>
          </cell>
          <cell r="B935" t="str">
            <v>Mortero (1:10) para colocar pisos</v>
          </cell>
          <cell r="C935" t="str">
            <v>m3</v>
          </cell>
          <cell r="D935">
            <v>1</v>
          </cell>
          <cell r="E935">
            <v>934.22</v>
          </cell>
          <cell r="F935">
            <v>934.22</v>
          </cell>
        </row>
        <row r="936">
          <cell r="A936" t="str">
            <v>99.901</v>
          </cell>
          <cell r="B936" t="str">
            <v>Mortero (1:2) en Techo</v>
          </cell>
          <cell r="C936" t="str">
            <v>m3</v>
          </cell>
          <cell r="D936">
            <v>1</v>
          </cell>
          <cell r="E936">
            <v>1958.27</v>
          </cell>
          <cell r="F936">
            <v>1958.27</v>
          </cell>
        </row>
        <row r="938">
          <cell r="A938" t="str">
            <v>05.101</v>
          </cell>
          <cell r="B938" t="str">
            <v xml:space="preserve">Muros de Bloques de Hormigón 8" </v>
          </cell>
          <cell r="C938" t="str">
            <v>m2</v>
          </cell>
          <cell r="D938">
            <v>1</v>
          </cell>
          <cell r="E938">
            <v>294.55</v>
          </cell>
          <cell r="F938">
            <v>294.55</v>
          </cell>
        </row>
        <row r="939">
          <cell r="A939" t="str">
            <v>05.201</v>
          </cell>
          <cell r="B939" t="str">
            <v xml:space="preserve">Muros de Bloques de Hormigón 6" </v>
          </cell>
          <cell r="C939" t="str">
            <v>m2</v>
          </cell>
          <cell r="D939">
            <v>1</v>
          </cell>
          <cell r="E939">
            <v>200.3</v>
          </cell>
          <cell r="F939">
            <v>200.3</v>
          </cell>
        </row>
        <row r="940">
          <cell r="A940" t="str">
            <v>05.301</v>
          </cell>
          <cell r="B940" t="str">
            <v xml:space="preserve">Muros de Bloques de Hormigón 4" </v>
          </cell>
          <cell r="C940" t="str">
            <v>m2</v>
          </cell>
          <cell r="D940">
            <v>1</v>
          </cell>
          <cell r="E940">
            <v>174.08</v>
          </cell>
          <cell r="F940">
            <v>174.08</v>
          </cell>
        </row>
        <row r="942">
          <cell r="A942" t="str">
            <v>07.2-1</v>
          </cell>
          <cell r="B942" t="str">
            <v>Cantos</v>
          </cell>
          <cell r="C942" t="str">
            <v>m</v>
          </cell>
          <cell r="D942">
            <v>1</v>
          </cell>
          <cell r="E942">
            <v>24.39</v>
          </cell>
          <cell r="F942">
            <v>24.39</v>
          </cell>
        </row>
        <row r="943">
          <cell r="A943" t="str">
            <v>07.1-1</v>
          </cell>
          <cell r="B943" t="str">
            <v>Empañete maestreado Exterior</v>
          </cell>
          <cell r="C943" t="str">
            <v>m2</v>
          </cell>
          <cell r="D943">
            <v>1</v>
          </cell>
          <cell r="E943">
            <v>113.55</v>
          </cell>
          <cell r="F943">
            <v>113.55</v>
          </cell>
        </row>
        <row r="944">
          <cell r="A944" t="str">
            <v>07.1-2</v>
          </cell>
          <cell r="B944" t="str">
            <v>Empañete maestreado Interior</v>
          </cell>
          <cell r="C944" t="str">
            <v>m2</v>
          </cell>
          <cell r="D944">
            <v>1</v>
          </cell>
          <cell r="E944">
            <v>61</v>
          </cell>
          <cell r="F944">
            <v>61</v>
          </cell>
        </row>
      </sheetData>
      <sheetData sheetId="1">
        <row r="4">
          <cell r="A4" t="str">
            <v>Id.</v>
          </cell>
        </row>
      </sheetData>
      <sheetData sheetId="2">
        <row r="4">
          <cell r="A4" t="str">
            <v>Id.</v>
          </cell>
        </row>
      </sheetData>
      <sheetData sheetId="3">
        <row r="4">
          <cell r="A4" t="str">
            <v>Id.</v>
          </cell>
        </row>
      </sheetData>
      <sheetData sheetId="4">
        <row r="4">
          <cell r="A4" t="str">
            <v>Id.</v>
          </cell>
        </row>
      </sheetData>
      <sheetData sheetId="5">
        <row r="4">
          <cell r="A4" t="str">
            <v>Id.</v>
          </cell>
        </row>
      </sheetData>
      <sheetData sheetId="6">
        <row r="4">
          <cell r="A4" t="str">
            <v>Id.</v>
          </cell>
        </row>
      </sheetData>
      <sheetData sheetId="7">
        <row r="4">
          <cell r="A4" t="str">
            <v>Id.</v>
          </cell>
        </row>
      </sheetData>
      <sheetData sheetId="8">
        <row r="4">
          <cell r="A4" t="str">
            <v>Id.</v>
          </cell>
        </row>
      </sheetData>
      <sheetData sheetId="9">
        <row r="4">
          <cell r="A4" t="str">
            <v>Id.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PROB. SEOPC"/>
      <sheetName val="APROB. SEOPC (2)"/>
      <sheetName val="PASARELA OZORIA"/>
      <sheetName val="Hoja1"/>
      <sheetName val="TUNEL CHARLES"/>
      <sheetName val="Pasarela de L=60.00"/>
      <sheetName val="cotiz tune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O 6"/>
      <sheetName val="MODULO 5"/>
      <sheetName val="MODULO 4"/>
      <sheetName val="Insumos"/>
      <sheetName val="Analisis "/>
      <sheetName val="Analisis Civil MODULO 4"/>
      <sheetName val="Analisis Civil MODULO 5"/>
      <sheetName val="Analisis Civil MODULO 6"/>
      <sheetName val="Mezcla"/>
      <sheetName val=" MObra"/>
      <sheetName val="Precios"/>
    </sheetNames>
    <sheetDataSet>
      <sheetData sheetId="0"/>
      <sheetData sheetId="1"/>
      <sheetData sheetId="2"/>
      <sheetData sheetId="3" refreshError="1">
        <row r="2">
          <cell r="H2">
            <v>34</v>
          </cell>
        </row>
      </sheetData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 de materiales"/>
      <sheetName val="tarifa equipo"/>
      <sheetName val="analisis"/>
      <sheetName val="Pres. exterior"/>
      <sheetName val="Análisis Civil"/>
      <sheetName val="Insumos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3">
          <cell r="H3">
            <v>35.9</v>
          </cell>
        </row>
      </sheetData>
      <sheetData sheetId="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57CB2C-5329-42BB-A53E-79D86249A707}">
  <sheetPr>
    <pageSetUpPr fitToPage="1"/>
  </sheetPr>
  <dimension ref="A1:H85"/>
  <sheetViews>
    <sheetView tabSelected="1" view="pageBreakPreview" topLeftCell="A37" zoomScale="85" zoomScaleSheetLayoutView="85" workbookViewId="0">
      <selection activeCell="A81" sqref="A81:F86"/>
    </sheetView>
  </sheetViews>
  <sheetFormatPr baseColWidth="10" defaultColWidth="11.42578125" defaultRowHeight="15" x14ac:dyDescent="0.25"/>
  <cols>
    <col min="1" max="1" width="8.5703125" customWidth="1"/>
    <col min="2" max="2" width="66.85546875" customWidth="1"/>
    <col min="3" max="3" width="14.85546875" customWidth="1"/>
    <col min="4" max="4" width="9.5703125" customWidth="1"/>
    <col min="5" max="5" width="16.42578125" customWidth="1"/>
    <col min="6" max="6" width="19.85546875" customWidth="1"/>
    <col min="8" max="8" width="17.28515625" bestFit="1" customWidth="1"/>
  </cols>
  <sheetData>
    <row r="1" spans="1:6" s="1" customFormat="1" ht="33.75" customHeight="1" x14ac:dyDescent="0.2">
      <c r="A1" s="62" t="s">
        <v>0</v>
      </c>
      <c r="B1" s="62"/>
      <c r="C1" s="62"/>
      <c r="D1" s="62"/>
      <c r="E1" s="62"/>
      <c r="F1" s="62"/>
    </row>
    <row r="2" spans="1:6" s="1" customFormat="1" ht="30" customHeight="1" x14ac:dyDescent="0.2">
      <c r="A2" s="63" t="s">
        <v>1</v>
      </c>
      <c r="B2" s="64"/>
      <c r="C2" s="64"/>
      <c r="D2" s="64"/>
      <c r="E2" s="64"/>
      <c r="F2" s="64"/>
    </row>
    <row r="3" spans="1:6" s="1" customFormat="1" ht="58.5" customHeight="1" x14ac:dyDescent="0.4">
      <c r="A3" s="65" t="s">
        <v>2</v>
      </c>
      <c r="B3" s="65"/>
      <c r="C3" s="65"/>
      <c r="D3" s="65"/>
      <c r="E3" s="65"/>
      <c r="F3" s="65"/>
    </row>
    <row r="4" spans="1:6" s="1" customFormat="1" ht="26.25" customHeight="1" x14ac:dyDescent="0.45">
      <c r="A4" s="66" t="s">
        <v>3</v>
      </c>
      <c r="B4" s="66"/>
      <c r="C4" s="66"/>
      <c r="D4" s="66"/>
      <c r="E4" s="66"/>
      <c r="F4" s="66"/>
    </row>
    <row r="5" spans="1:6" ht="37.5" customHeight="1" x14ac:dyDescent="0.25">
      <c r="A5" s="67" t="s">
        <v>4</v>
      </c>
      <c r="B5" s="67"/>
      <c r="C5" s="67"/>
      <c r="D5" s="67"/>
      <c r="E5" s="67"/>
      <c r="F5" s="67"/>
    </row>
    <row r="6" spans="1:6" ht="15.75" x14ac:dyDescent="0.25">
      <c r="A6" s="2" t="s">
        <v>5</v>
      </c>
      <c r="B6" s="3"/>
      <c r="C6" s="3"/>
      <c r="D6" s="4">
        <v>4</v>
      </c>
      <c r="E6" s="5" t="s">
        <v>6</v>
      </c>
      <c r="F6" s="6"/>
    </row>
    <row r="7" spans="1:6" ht="15.75" x14ac:dyDescent="0.25">
      <c r="A7" s="7" t="s">
        <v>7</v>
      </c>
      <c r="B7" s="7" t="s">
        <v>8</v>
      </c>
      <c r="C7" s="7" t="s">
        <v>9</v>
      </c>
      <c r="D7" s="7" t="s">
        <v>10</v>
      </c>
      <c r="E7" s="7" t="s">
        <v>11</v>
      </c>
      <c r="F7" s="7" t="s">
        <v>12</v>
      </c>
    </row>
    <row r="8" spans="1:6" ht="15.75" x14ac:dyDescent="0.25">
      <c r="A8" s="8">
        <v>1</v>
      </c>
      <c r="B8" s="9" t="s">
        <v>13</v>
      </c>
      <c r="C8" s="10"/>
      <c r="D8" s="10"/>
      <c r="E8" s="10"/>
      <c r="F8" s="10"/>
    </row>
    <row r="9" spans="1:6" x14ac:dyDescent="0.25">
      <c r="A9" s="8">
        <f t="shared" ref="A9:A12" si="0">+A8+0.01</f>
        <v>1.01</v>
      </c>
      <c r="B9" s="11" t="s">
        <v>14</v>
      </c>
      <c r="C9" s="12">
        <v>1</v>
      </c>
      <c r="D9" s="12" t="s">
        <v>15</v>
      </c>
      <c r="E9" s="12"/>
      <c r="F9" s="13">
        <f>+E9*C9</f>
        <v>0</v>
      </c>
    </row>
    <row r="10" spans="1:6" x14ac:dyDescent="0.25">
      <c r="A10" s="8">
        <f t="shared" si="0"/>
        <v>1.02</v>
      </c>
      <c r="B10" s="11" t="s">
        <v>16</v>
      </c>
      <c r="C10" s="12">
        <v>1</v>
      </c>
      <c r="D10" s="12" t="s">
        <v>17</v>
      </c>
      <c r="E10" s="12"/>
      <c r="F10" s="13">
        <f t="shared" ref="F10:F12" si="1">+E10*C10</f>
        <v>0</v>
      </c>
    </row>
    <row r="11" spans="1:6" x14ac:dyDescent="0.25">
      <c r="A11" s="8">
        <f t="shared" si="0"/>
        <v>1.03</v>
      </c>
      <c r="B11" s="14" t="s">
        <v>18</v>
      </c>
      <c r="C11" s="12">
        <v>1</v>
      </c>
      <c r="D11" s="12" t="s">
        <v>17</v>
      </c>
      <c r="E11" s="12"/>
      <c r="F11" s="13">
        <f t="shared" si="1"/>
        <v>0</v>
      </c>
    </row>
    <row r="12" spans="1:6" ht="15" customHeight="1" x14ac:dyDescent="0.25">
      <c r="A12" s="8">
        <f t="shared" si="0"/>
        <v>1.04</v>
      </c>
      <c r="B12" s="15" t="s">
        <v>19</v>
      </c>
      <c r="C12" s="16">
        <v>2</v>
      </c>
      <c r="D12" s="17" t="s">
        <v>20</v>
      </c>
      <c r="E12" s="18"/>
      <c r="F12" s="13">
        <f t="shared" si="1"/>
        <v>0</v>
      </c>
    </row>
    <row r="13" spans="1:6" ht="15" customHeight="1" x14ac:dyDescent="0.25">
      <c r="A13" s="8"/>
      <c r="F13" s="19"/>
    </row>
    <row r="14" spans="1:6" ht="15.75" x14ac:dyDescent="0.25">
      <c r="A14" s="10"/>
      <c r="B14" s="59" t="s">
        <v>21</v>
      </c>
      <c r="C14" s="59"/>
      <c r="D14" s="59"/>
      <c r="E14" s="59"/>
      <c r="F14" s="20">
        <f>SUM(F9:F12)</f>
        <v>0</v>
      </c>
    </row>
    <row r="15" spans="1:6" ht="15.75" x14ac:dyDescent="0.25">
      <c r="A15" s="8">
        <v>2</v>
      </c>
      <c r="B15" s="9" t="s">
        <v>22</v>
      </c>
      <c r="C15" s="21">
        <v>4.5</v>
      </c>
      <c r="D15" s="22" t="s">
        <v>23</v>
      </c>
      <c r="E15" s="22" t="s">
        <v>24</v>
      </c>
      <c r="F15" s="20" t="s">
        <v>25</v>
      </c>
    </row>
    <row r="16" spans="1:6" ht="15" customHeight="1" x14ac:dyDescent="0.25">
      <c r="A16" s="8">
        <v>2</v>
      </c>
      <c r="B16" s="23" t="s">
        <v>26</v>
      </c>
      <c r="C16" s="12"/>
      <c r="D16" s="12"/>
      <c r="E16" s="12"/>
      <c r="F16" s="24"/>
    </row>
    <row r="17" spans="1:8" ht="18.75" customHeight="1" x14ac:dyDescent="0.25">
      <c r="A17" s="8">
        <v>2.0099999999999998</v>
      </c>
      <c r="B17" s="11" t="s">
        <v>27</v>
      </c>
      <c r="C17" s="12">
        <f>(C15*1000*6*0.6)</f>
        <v>16200</v>
      </c>
      <c r="D17" s="12" t="s">
        <v>28</v>
      </c>
      <c r="E17" s="12"/>
      <c r="F17" s="13">
        <f t="shared" ref="F17:F23" si="2">+E17*C17</f>
        <v>0</v>
      </c>
      <c r="G17" s="25"/>
    </row>
    <row r="18" spans="1:8" ht="17.25" customHeight="1" x14ac:dyDescent="0.25">
      <c r="A18" s="26">
        <v>2.02</v>
      </c>
      <c r="B18" s="11" t="s">
        <v>29</v>
      </c>
      <c r="C18" s="12">
        <v>4.3</v>
      </c>
      <c r="D18" s="12" t="s">
        <v>30</v>
      </c>
      <c r="E18" s="12"/>
      <c r="F18" s="13">
        <f t="shared" si="2"/>
        <v>0</v>
      </c>
    </row>
    <row r="19" spans="1:8" ht="17.25" customHeight="1" x14ac:dyDescent="0.25">
      <c r="A19" s="8">
        <v>2.0299999999999998</v>
      </c>
      <c r="B19" s="15" t="s">
        <v>31</v>
      </c>
      <c r="C19" s="12">
        <f>288+650+(48+72)*1*1</f>
        <v>1058</v>
      </c>
      <c r="D19" s="12" t="s">
        <v>28</v>
      </c>
      <c r="E19" s="18"/>
      <c r="F19" s="13">
        <f t="shared" si="2"/>
        <v>0</v>
      </c>
      <c r="G19" s="25"/>
    </row>
    <row r="20" spans="1:8" ht="17.25" customHeight="1" x14ac:dyDescent="0.25">
      <c r="A20" s="26">
        <v>2.04</v>
      </c>
      <c r="B20" s="11" t="s">
        <v>32</v>
      </c>
      <c r="C20" s="12">
        <f>(C17+C19)*1.2</f>
        <v>20709.599999999999</v>
      </c>
      <c r="D20" s="12" t="s">
        <v>33</v>
      </c>
      <c r="E20" s="12"/>
      <c r="F20" s="13">
        <f t="shared" si="2"/>
        <v>0</v>
      </c>
      <c r="G20" s="25"/>
      <c r="H20" s="27"/>
    </row>
    <row r="21" spans="1:8" s="29" customFormat="1" ht="18.75" customHeight="1" x14ac:dyDescent="0.25">
      <c r="A21" s="8">
        <v>2.0499999999999998</v>
      </c>
      <c r="B21" s="11" t="s">
        <v>34</v>
      </c>
      <c r="C21" s="12">
        <f>C26*1.45*10</f>
        <v>54810.000000000007</v>
      </c>
      <c r="D21" s="12" t="s">
        <v>35</v>
      </c>
      <c r="E21" s="12"/>
      <c r="F21" s="13">
        <f t="shared" si="2"/>
        <v>0</v>
      </c>
      <c r="G21" s="28"/>
    </row>
    <row r="22" spans="1:8" s="29" customFormat="1" ht="18" customHeight="1" x14ac:dyDescent="0.25">
      <c r="A22" s="26">
        <v>2.06</v>
      </c>
      <c r="B22" s="11" t="s">
        <v>36</v>
      </c>
      <c r="C22" s="12">
        <f>C27*1.45*40</f>
        <v>313200</v>
      </c>
      <c r="D22" s="12" t="s">
        <v>35</v>
      </c>
      <c r="E22" s="12"/>
      <c r="F22" s="13">
        <f t="shared" si="2"/>
        <v>0</v>
      </c>
      <c r="G22" s="28"/>
    </row>
    <row r="23" spans="1:8" ht="16.5" customHeight="1" x14ac:dyDescent="0.25">
      <c r="A23" s="8">
        <v>2.0699999999999998</v>
      </c>
      <c r="B23" s="14" t="s">
        <v>37</v>
      </c>
      <c r="C23" s="12">
        <v>850</v>
      </c>
      <c r="D23" s="12" t="s">
        <v>38</v>
      </c>
      <c r="E23" s="12"/>
      <c r="F23" s="13">
        <f t="shared" si="2"/>
        <v>0</v>
      </c>
    </row>
    <row r="24" spans="1:8" x14ac:dyDescent="0.25">
      <c r="A24" s="8"/>
      <c r="B24" s="14"/>
      <c r="C24" s="12"/>
      <c r="D24" s="12"/>
      <c r="E24" s="12"/>
      <c r="F24" s="13"/>
    </row>
    <row r="25" spans="1:8" ht="15.75" x14ac:dyDescent="0.25">
      <c r="A25" s="26">
        <v>3</v>
      </c>
      <c r="B25" s="23" t="s">
        <v>39</v>
      </c>
      <c r="C25" s="12"/>
      <c r="D25" s="12"/>
      <c r="E25" s="12"/>
      <c r="F25" s="13"/>
    </row>
    <row r="26" spans="1:8" ht="30" x14ac:dyDescent="0.25">
      <c r="A26" s="8">
        <v>3.01</v>
      </c>
      <c r="B26" s="11" t="s">
        <v>40</v>
      </c>
      <c r="C26" s="12">
        <f>(C15*1000*6*0.14)</f>
        <v>3780.0000000000005</v>
      </c>
      <c r="D26" s="12" t="s">
        <v>41</v>
      </c>
      <c r="E26" s="12"/>
      <c r="F26" s="13">
        <f t="shared" ref="F26:F27" si="3">+E26*C26</f>
        <v>0</v>
      </c>
      <c r="G26" s="25"/>
      <c r="H26" s="30"/>
    </row>
    <row r="27" spans="1:8" ht="30" x14ac:dyDescent="0.25">
      <c r="A27" s="8">
        <v>3.02</v>
      </c>
      <c r="B27" s="11" t="s">
        <v>42</v>
      </c>
      <c r="C27" s="12">
        <f>(C15*1000*6*0.2)</f>
        <v>5400</v>
      </c>
      <c r="D27" s="12" t="s">
        <v>41</v>
      </c>
      <c r="E27" s="12"/>
      <c r="F27" s="13">
        <f t="shared" si="3"/>
        <v>0</v>
      </c>
      <c r="G27" s="25"/>
      <c r="H27" s="30"/>
    </row>
    <row r="28" spans="1:8" x14ac:dyDescent="0.25">
      <c r="A28" s="8"/>
      <c r="B28" s="11"/>
      <c r="C28" s="12"/>
      <c r="D28" s="12"/>
      <c r="E28" s="12"/>
      <c r="F28" s="13"/>
      <c r="G28" s="25"/>
      <c r="H28" s="30"/>
    </row>
    <row r="29" spans="1:8" ht="15.75" x14ac:dyDescent="0.25">
      <c r="A29" s="8">
        <v>4</v>
      </c>
      <c r="B29" s="31" t="s">
        <v>43</v>
      </c>
      <c r="C29" s="12"/>
      <c r="D29" s="12"/>
      <c r="E29" s="12"/>
      <c r="F29" s="13"/>
      <c r="G29" s="25"/>
      <c r="H29" s="30"/>
    </row>
    <row r="30" spans="1:8" ht="69" customHeight="1" x14ac:dyDescent="0.25">
      <c r="A30" s="26">
        <v>4.01</v>
      </c>
      <c r="B30" s="11" t="s">
        <v>44</v>
      </c>
      <c r="C30" s="12">
        <f>4.5*1000*0.13*5</f>
        <v>2925</v>
      </c>
      <c r="D30" s="12" t="s">
        <v>38</v>
      </c>
      <c r="E30" s="12"/>
      <c r="F30" s="13">
        <f t="shared" ref="F30" si="4">+E30*C30</f>
        <v>0</v>
      </c>
      <c r="G30" s="25"/>
      <c r="H30" s="30"/>
    </row>
    <row r="31" spans="1:8" x14ac:dyDescent="0.25">
      <c r="A31" s="26"/>
      <c r="B31" s="11"/>
      <c r="C31" s="12"/>
      <c r="D31" s="12"/>
      <c r="E31" s="12"/>
      <c r="F31" s="13"/>
      <c r="G31" s="25"/>
      <c r="H31" s="30"/>
    </row>
    <row r="32" spans="1:8" ht="15.75" x14ac:dyDescent="0.25">
      <c r="A32" s="8">
        <v>5</v>
      </c>
      <c r="B32" s="23" t="s">
        <v>45</v>
      </c>
      <c r="C32" s="12"/>
      <c r="D32" s="12"/>
      <c r="E32" s="12"/>
      <c r="F32" s="13"/>
      <c r="G32" s="25"/>
    </row>
    <row r="33" spans="1:6" ht="30" x14ac:dyDescent="0.25">
      <c r="A33" s="26">
        <v>5.01</v>
      </c>
      <c r="B33" s="14" t="s">
        <v>46</v>
      </c>
      <c r="C33" s="12">
        <f>2*6*5*0.6</f>
        <v>36</v>
      </c>
      <c r="D33" s="12" t="s">
        <v>47</v>
      </c>
      <c r="E33" s="12"/>
      <c r="F33" s="13">
        <f t="shared" ref="F33:F35" si="5">+E33*C33</f>
        <v>0</v>
      </c>
    </row>
    <row r="34" spans="1:6" ht="21" customHeight="1" x14ac:dyDescent="0.25">
      <c r="A34" s="26">
        <v>5.0199999999999996</v>
      </c>
      <c r="B34" s="32" t="s">
        <v>48</v>
      </c>
      <c r="C34" s="17">
        <v>33.22</v>
      </c>
      <c r="D34" s="12" t="s">
        <v>47</v>
      </c>
      <c r="E34" s="18"/>
      <c r="F34" s="13">
        <f t="shared" si="5"/>
        <v>0</v>
      </c>
    </row>
    <row r="35" spans="1:6" s="1" customFormat="1" ht="30" x14ac:dyDescent="0.2">
      <c r="A35" s="26">
        <v>5.03</v>
      </c>
      <c r="B35" s="11" t="s">
        <v>49</v>
      </c>
      <c r="C35" s="12">
        <v>400</v>
      </c>
      <c r="D35" s="12" t="s">
        <v>38</v>
      </c>
      <c r="E35" s="12"/>
      <c r="F35" s="13">
        <f t="shared" si="5"/>
        <v>0</v>
      </c>
    </row>
    <row r="36" spans="1:6" s="1" customFormat="1" ht="12.75" x14ac:dyDescent="0.2">
      <c r="F36" s="33"/>
    </row>
    <row r="37" spans="1:6" s="1" customFormat="1" ht="15.75" x14ac:dyDescent="0.2">
      <c r="A37" s="26">
        <v>6</v>
      </c>
      <c r="B37" s="31" t="s">
        <v>50</v>
      </c>
      <c r="C37" s="12"/>
      <c r="D37" s="12"/>
      <c r="E37" s="12"/>
      <c r="F37" s="13"/>
    </row>
    <row r="38" spans="1:6" s="1" customFormat="1" ht="45" x14ac:dyDescent="0.2">
      <c r="A38" s="26">
        <v>6.01</v>
      </c>
      <c r="B38" s="34" t="s">
        <v>51</v>
      </c>
      <c r="C38" s="12">
        <f>10*9</f>
        <v>90</v>
      </c>
      <c r="D38" s="12" t="s">
        <v>52</v>
      </c>
      <c r="E38" s="12"/>
      <c r="F38" s="13">
        <f t="shared" ref="F38:F41" si="6">+E38*C38</f>
        <v>0</v>
      </c>
    </row>
    <row r="39" spans="1:6" s="1" customFormat="1" ht="45" x14ac:dyDescent="0.2">
      <c r="A39" s="26">
        <v>6.02</v>
      </c>
      <c r="B39" s="34" t="s">
        <v>53</v>
      </c>
      <c r="C39" s="12">
        <f>6*8</f>
        <v>48</v>
      </c>
      <c r="D39" s="12" t="s">
        <v>52</v>
      </c>
      <c r="E39" s="12"/>
      <c r="F39" s="13">
        <f t="shared" si="6"/>
        <v>0</v>
      </c>
    </row>
    <row r="40" spans="1:6" s="1" customFormat="1" x14ac:dyDescent="0.2">
      <c r="A40" s="26">
        <v>6.03</v>
      </c>
      <c r="B40" s="34" t="s">
        <v>54</v>
      </c>
      <c r="C40" s="12">
        <f>+(C38+C39)*1*0.1</f>
        <v>13.8</v>
      </c>
      <c r="D40" s="12" t="s">
        <v>38</v>
      </c>
      <c r="E40" s="12"/>
      <c r="F40" s="13">
        <f t="shared" si="6"/>
        <v>0</v>
      </c>
    </row>
    <row r="41" spans="1:6" s="1" customFormat="1" ht="30" x14ac:dyDescent="0.2">
      <c r="A41" s="26">
        <v>6.04</v>
      </c>
      <c r="B41" s="34" t="s">
        <v>55</v>
      </c>
      <c r="C41" s="12">
        <f>17*60</f>
        <v>1020</v>
      </c>
      <c r="D41" s="12" t="s">
        <v>38</v>
      </c>
      <c r="E41" s="12"/>
      <c r="F41" s="13">
        <f t="shared" si="6"/>
        <v>0</v>
      </c>
    </row>
    <row r="42" spans="1:6" s="1" customFormat="1" x14ac:dyDescent="0.2">
      <c r="A42" s="26"/>
      <c r="B42" s="34"/>
      <c r="C42" s="12"/>
      <c r="D42" s="12"/>
      <c r="E42" s="12"/>
      <c r="F42" s="13"/>
    </row>
    <row r="43" spans="1:6" s="1" customFormat="1" ht="15.75" x14ac:dyDescent="0.2">
      <c r="A43" s="26">
        <v>7</v>
      </c>
      <c r="B43" s="35" t="s">
        <v>56</v>
      </c>
      <c r="C43" s="12"/>
      <c r="D43" s="12"/>
      <c r="E43" s="12"/>
      <c r="F43" s="13"/>
    </row>
    <row r="44" spans="1:6" x14ac:dyDescent="0.25">
      <c r="A44" s="26">
        <v>7.01</v>
      </c>
      <c r="B44" s="11" t="s">
        <v>57</v>
      </c>
      <c r="C44" s="12">
        <f>+C15*1.4*0.6*1000*1.5</f>
        <v>5670</v>
      </c>
      <c r="D44" s="12" t="s">
        <v>58</v>
      </c>
      <c r="E44" s="12"/>
      <c r="F44" s="13">
        <f>+E44*C44</f>
        <v>0</v>
      </c>
    </row>
    <row r="45" spans="1:6" s="1" customFormat="1" x14ac:dyDescent="0.2">
      <c r="A45" s="26">
        <v>7.02</v>
      </c>
      <c r="B45" s="11" t="s">
        <v>59</v>
      </c>
      <c r="C45" s="12">
        <v>0</v>
      </c>
      <c r="D45" s="12" t="s">
        <v>52</v>
      </c>
      <c r="E45" s="12"/>
      <c r="F45" s="13">
        <f t="shared" ref="F45:F47" si="7">+E45*C45</f>
        <v>0</v>
      </c>
    </row>
    <row r="46" spans="1:6" s="1" customFormat="1" x14ac:dyDescent="0.2">
      <c r="A46" s="26">
        <v>7.03</v>
      </c>
      <c r="B46" s="11" t="s">
        <v>60</v>
      </c>
      <c r="C46" s="12">
        <v>500</v>
      </c>
      <c r="D46" s="12" t="s">
        <v>52</v>
      </c>
      <c r="E46" s="12"/>
      <c r="F46" s="13">
        <f t="shared" si="7"/>
        <v>0</v>
      </c>
    </row>
    <row r="47" spans="1:6" s="1" customFormat="1" x14ac:dyDescent="0.2">
      <c r="A47" s="26">
        <v>7.04</v>
      </c>
      <c r="B47" s="11" t="s">
        <v>61</v>
      </c>
      <c r="C47" s="12">
        <v>500</v>
      </c>
      <c r="D47" s="12" t="s">
        <v>58</v>
      </c>
      <c r="E47" s="12"/>
      <c r="F47" s="13">
        <f t="shared" si="7"/>
        <v>0</v>
      </c>
    </row>
    <row r="48" spans="1:6" s="1" customFormat="1" x14ac:dyDescent="0.2">
      <c r="A48" s="26"/>
      <c r="B48" s="11"/>
      <c r="C48" s="12"/>
      <c r="D48" s="12"/>
      <c r="E48" s="12"/>
      <c r="F48" s="13"/>
    </row>
    <row r="49" spans="1:7" s="1" customFormat="1" ht="15.75" x14ac:dyDescent="0.2">
      <c r="A49" s="26">
        <v>7.03</v>
      </c>
      <c r="B49" s="35" t="s">
        <v>62</v>
      </c>
      <c r="C49" s="12"/>
      <c r="D49" s="12"/>
      <c r="E49" s="12"/>
      <c r="F49" s="13"/>
    </row>
    <row r="50" spans="1:7" s="1" customFormat="1" x14ac:dyDescent="0.2">
      <c r="A50" s="26" t="s">
        <v>63</v>
      </c>
      <c r="B50" s="11" t="s">
        <v>64</v>
      </c>
      <c r="C50" s="12">
        <v>80</v>
      </c>
      <c r="D50" s="12" t="s">
        <v>52</v>
      </c>
      <c r="E50" s="12"/>
      <c r="F50" s="13">
        <f t="shared" ref="F50:F53" si="8">+E50*C50</f>
        <v>0</v>
      </c>
    </row>
    <row r="51" spans="1:7" s="1" customFormat="1" x14ac:dyDescent="0.2">
      <c r="A51" s="26" t="s">
        <v>65</v>
      </c>
      <c r="B51" s="11" t="s">
        <v>66</v>
      </c>
      <c r="C51" s="12">
        <v>100</v>
      </c>
      <c r="D51" s="12" t="s">
        <v>52</v>
      </c>
      <c r="E51" s="12"/>
      <c r="F51" s="13">
        <f t="shared" si="8"/>
        <v>0</v>
      </c>
    </row>
    <row r="52" spans="1:7" s="1" customFormat="1" x14ac:dyDescent="0.2">
      <c r="A52" s="26" t="s">
        <v>67</v>
      </c>
      <c r="B52" s="11" t="s">
        <v>68</v>
      </c>
      <c r="C52" s="12">
        <v>150</v>
      </c>
      <c r="D52" s="12" t="s">
        <v>52</v>
      </c>
      <c r="E52" s="12"/>
      <c r="F52" s="13">
        <f t="shared" si="8"/>
        <v>0</v>
      </c>
    </row>
    <row r="53" spans="1:7" s="1" customFormat="1" x14ac:dyDescent="0.2">
      <c r="A53" s="26" t="s">
        <v>69</v>
      </c>
      <c r="B53" s="11" t="s">
        <v>70</v>
      </c>
      <c r="C53" s="12">
        <v>150</v>
      </c>
      <c r="D53" s="12" t="s">
        <v>20</v>
      </c>
      <c r="E53" s="12"/>
      <c r="F53" s="13">
        <f t="shared" si="8"/>
        <v>0</v>
      </c>
    </row>
    <row r="54" spans="1:7" s="1" customFormat="1" x14ac:dyDescent="0.2">
      <c r="A54" s="26"/>
      <c r="B54" s="11"/>
      <c r="C54" s="12"/>
      <c r="D54" s="12"/>
      <c r="E54" s="12"/>
      <c r="F54" s="13"/>
    </row>
    <row r="55" spans="1:7" s="1" customFormat="1" ht="15.75" x14ac:dyDescent="0.2">
      <c r="A55" s="26">
        <v>8</v>
      </c>
      <c r="B55" s="35" t="s">
        <v>71</v>
      </c>
      <c r="C55" s="12"/>
      <c r="D55" s="12"/>
      <c r="E55" s="12"/>
      <c r="F55" s="13"/>
    </row>
    <row r="56" spans="1:7" s="1" customFormat="1" x14ac:dyDescent="0.2">
      <c r="A56" s="26">
        <v>8.01</v>
      </c>
      <c r="B56" s="11" t="s">
        <v>72</v>
      </c>
      <c r="C56" s="12">
        <f>4500*3</f>
        <v>13500</v>
      </c>
      <c r="D56" s="12" t="s">
        <v>52</v>
      </c>
      <c r="E56" s="12"/>
      <c r="F56" s="13">
        <f>+E56*C56</f>
        <v>0</v>
      </c>
    </row>
    <row r="57" spans="1:7" x14ac:dyDescent="0.25">
      <c r="A57" s="26">
        <v>8.02</v>
      </c>
      <c r="B57" s="11" t="s">
        <v>73</v>
      </c>
      <c r="C57" s="12">
        <v>20</v>
      </c>
      <c r="D57" s="12" t="s">
        <v>74</v>
      </c>
      <c r="E57" s="12"/>
      <c r="F57" s="13">
        <f>+E57*C57</f>
        <v>0</v>
      </c>
      <c r="G57" s="1"/>
    </row>
    <row r="58" spans="1:7" x14ac:dyDescent="0.25">
      <c r="B58" s="36"/>
      <c r="F58" s="19"/>
    </row>
    <row r="59" spans="1:7" s="1" customFormat="1" ht="15.75" x14ac:dyDescent="0.2">
      <c r="A59" s="26">
        <v>10</v>
      </c>
      <c r="B59" s="35" t="s">
        <v>75</v>
      </c>
      <c r="C59" s="12"/>
      <c r="D59" s="12"/>
      <c r="E59" s="12"/>
      <c r="F59" s="13"/>
    </row>
    <row r="60" spans="1:7" s="1" customFormat="1" x14ac:dyDescent="0.2">
      <c r="A60" s="26">
        <v>10.01</v>
      </c>
      <c r="B60" s="11" t="s">
        <v>76</v>
      </c>
      <c r="C60" s="12">
        <f>+D6*6*1000</f>
        <v>24000</v>
      </c>
      <c r="D60" s="12" t="s">
        <v>58</v>
      </c>
      <c r="E60" s="12"/>
      <c r="F60" s="13">
        <f>+E60*C60</f>
        <v>0</v>
      </c>
    </row>
    <row r="61" spans="1:7" ht="15.75" customHeight="1" x14ac:dyDescent="0.25">
      <c r="A61" s="56" t="s">
        <v>77</v>
      </c>
      <c r="B61" s="57"/>
      <c r="C61" s="57"/>
      <c r="D61" s="57"/>
      <c r="E61" s="58"/>
      <c r="F61" s="20">
        <f>SUM(F17:F60)</f>
        <v>0</v>
      </c>
    </row>
    <row r="62" spans="1:7" ht="26.25" customHeight="1" x14ac:dyDescent="0.25">
      <c r="A62" s="59" t="s">
        <v>78</v>
      </c>
      <c r="B62" s="59"/>
      <c r="C62" s="59"/>
      <c r="D62" s="59"/>
      <c r="E62" s="59"/>
      <c r="F62" s="20">
        <f>+F61+F14</f>
        <v>0</v>
      </c>
    </row>
    <row r="63" spans="1:7" ht="30" customHeight="1" x14ac:dyDescent="0.25">
      <c r="A63" s="60" t="s">
        <v>79</v>
      </c>
      <c r="B63" s="60"/>
      <c r="C63" s="60"/>
      <c r="D63" s="60"/>
      <c r="E63" s="37">
        <v>1.4999999999999999E-2</v>
      </c>
      <c r="F63" s="20">
        <f>+F62*E63</f>
        <v>0</v>
      </c>
    </row>
    <row r="64" spans="1:7" ht="31.15" customHeight="1" x14ac:dyDescent="0.25">
      <c r="A64" s="61" t="s">
        <v>80</v>
      </c>
      <c r="B64" s="61"/>
      <c r="C64" s="61"/>
      <c r="D64" s="61"/>
      <c r="E64" s="61"/>
      <c r="F64" s="20">
        <f>+F63+F62</f>
        <v>0</v>
      </c>
    </row>
    <row r="65" spans="1:6" ht="15.75" x14ac:dyDescent="0.25">
      <c r="A65" s="38"/>
      <c r="B65" s="39" t="s">
        <v>81</v>
      </c>
      <c r="C65" s="40"/>
      <c r="D65" s="41"/>
      <c r="E65" s="41"/>
      <c r="F65" s="42"/>
    </row>
    <row r="66" spans="1:6" ht="15.75" x14ac:dyDescent="0.25">
      <c r="A66" s="8"/>
      <c r="B66" s="43" t="s">
        <v>82</v>
      </c>
      <c r="C66" s="44">
        <v>0.1</v>
      </c>
      <c r="D66" s="45" t="s">
        <v>83</v>
      </c>
      <c r="E66" s="10"/>
      <c r="F66" s="24">
        <f>+C66*F64</f>
        <v>0</v>
      </c>
    </row>
    <row r="67" spans="1:6" ht="15.75" x14ac:dyDescent="0.25">
      <c r="A67" s="8"/>
      <c r="B67" s="43" t="s">
        <v>84</v>
      </c>
      <c r="C67" s="44">
        <v>0.03</v>
      </c>
      <c r="D67" s="45" t="s">
        <v>83</v>
      </c>
      <c r="E67" s="10"/>
      <c r="F67" s="24">
        <f>+C67*F64</f>
        <v>0</v>
      </c>
    </row>
    <row r="68" spans="1:6" ht="15.75" x14ac:dyDescent="0.25">
      <c r="A68" s="8"/>
      <c r="B68" s="43" t="s">
        <v>85</v>
      </c>
      <c r="C68" s="44">
        <v>4.4999999999999998E-2</v>
      </c>
      <c r="D68" s="45" t="s">
        <v>83</v>
      </c>
      <c r="E68" s="10"/>
      <c r="F68" s="24">
        <f>+C68*F64</f>
        <v>0</v>
      </c>
    </row>
    <row r="69" spans="1:6" ht="15.75" x14ac:dyDescent="0.25">
      <c r="A69" s="8"/>
      <c r="B69" s="43" t="s">
        <v>86</v>
      </c>
      <c r="C69" s="44">
        <v>0.01</v>
      </c>
      <c r="D69" s="45" t="s">
        <v>83</v>
      </c>
      <c r="E69" s="10"/>
      <c r="F69" s="24">
        <f>+C69*F64</f>
        <v>0</v>
      </c>
    </row>
    <row r="70" spans="1:6" ht="15.75" x14ac:dyDescent="0.25">
      <c r="A70" s="8"/>
      <c r="B70" s="43" t="s">
        <v>87</v>
      </c>
      <c r="C70" s="44">
        <v>2.5000000000000001E-2</v>
      </c>
      <c r="D70" s="45" t="s">
        <v>83</v>
      </c>
      <c r="E70" s="10"/>
      <c r="F70" s="24">
        <f>+C70*F64</f>
        <v>0</v>
      </c>
    </row>
    <row r="71" spans="1:6" ht="15.75" x14ac:dyDescent="0.25">
      <c r="A71" s="8"/>
      <c r="B71" s="43" t="s">
        <v>88</v>
      </c>
      <c r="C71" s="44">
        <v>1E-3</v>
      </c>
      <c r="D71" s="45" t="s">
        <v>83</v>
      </c>
      <c r="E71" s="10"/>
      <c r="F71" s="24">
        <f>+C71*F64</f>
        <v>0</v>
      </c>
    </row>
    <row r="72" spans="1:6" ht="15.75" x14ac:dyDescent="0.25">
      <c r="A72" s="8"/>
      <c r="B72" s="43" t="s">
        <v>89</v>
      </c>
      <c r="C72" s="44">
        <v>1.4999999999999999E-2</v>
      </c>
      <c r="D72" s="45" t="s">
        <v>83</v>
      </c>
      <c r="E72" s="10"/>
      <c r="F72" s="24">
        <f>+C72*F64</f>
        <v>0</v>
      </c>
    </row>
    <row r="73" spans="1:6" ht="15.75" x14ac:dyDescent="0.25">
      <c r="A73" s="8"/>
      <c r="B73" s="43" t="s">
        <v>90</v>
      </c>
      <c r="C73" s="44">
        <v>1.8000000000000002E-2</v>
      </c>
      <c r="D73" s="45" t="s">
        <v>83</v>
      </c>
      <c r="E73" s="10"/>
      <c r="F73" s="24">
        <f>+C73*F64</f>
        <v>0</v>
      </c>
    </row>
    <row r="74" spans="1:6" ht="30" x14ac:dyDescent="0.25">
      <c r="A74" s="8"/>
      <c r="B74" s="46" t="s">
        <v>91</v>
      </c>
      <c r="C74" s="47">
        <v>0.01</v>
      </c>
      <c r="D74" s="8" t="s">
        <v>83</v>
      </c>
      <c r="E74" s="10"/>
      <c r="F74" s="13">
        <f>+C74*F64</f>
        <v>0</v>
      </c>
    </row>
    <row r="75" spans="1:6" ht="19.5" customHeight="1" x14ac:dyDescent="0.25">
      <c r="A75" s="8"/>
      <c r="B75" s="46" t="s">
        <v>92</v>
      </c>
      <c r="C75" s="44">
        <v>0.02</v>
      </c>
      <c r="D75" s="45" t="s">
        <v>83</v>
      </c>
      <c r="E75" s="10"/>
      <c r="F75" s="24">
        <f>+C75*F64</f>
        <v>0</v>
      </c>
    </row>
    <row r="76" spans="1:6" ht="21" customHeight="1" x14ac:dyDescent="0.25">
      <c r="A76" s="8"/>
      <c r="B76" s="43" t="s">
        <v>93</v>
      </c>
      <c r="C76" s="44">
        <v>0.05</v>
      </c>
      <c r="D76" s="45" t="s">
        <v>83</v>
      </c>
      <c r="E76" s="10"/>
      <c r="F76" s="24">
        <f>+C76*F64</f>
        <v>0</v>
      </c>
    </row>
    <row r="77" spans="1:6" ht="15.75" x14ac:dyDescent="0.25">
      <c r="A77" s="38"/>
      <c r="B77" s="39" t="s">
        <v>94</v>
      </c>
      <c r="C77" s="40"/>
      <c r="D77" s="41"/>
      <c r="E77" s="41"/>
      <c r="F77" s="48">
        <f>SUM(F66:F76)</f>
        <v>0</v>
      </c>
    </row>
    <row r="78" spans="1:6" ht="15.75" x14ac:dyDescent="0.25">
      <c r="A78" s="38"/>
      <c r="B78" s="39" t="s">
        <v>95</v>
      </c>
      <c r="C78" s="40"/>
      <c r="D78" s="41"/>
      <c r="E78" s="41"/>
      <c r="F78" s="48">
        <f>+F77+F64</f>
        <v>0</v>
      </c>
    </row>
    <row r="79" spans="1:6" ht="15.75" x14ac:dyDescent="0.25">
      <c r="A79" s="49"/>
      <c r="B79" s="50"/>
      <c r="C79" s="51"/>
      <c r="D79" s="3"/>
      <c r="E79" s="3"/>
      <c r="F79" s="52"/>
    </row>
    <row r="80" spans="1:6" ht="15.75" x14ac:dyDescent="0.25">
      <c r="A80" s="3"/>
      <c r="B80" s="3"/>
      <c r="C80" s="3"/>
      <c r="D80" s="3"/>
      <c r="E80" s="3"/>
      <c r="F80" s="3"/>
    </row>
    <row r="81" spans="1:6" ht="15.75" x14ac:dyDescent="0.25">
      <c r="A81" s="3"/>
      <c r="B81" s="53"/>
      <c r="C81" s="3"/>
      <c r="D81" s="53"/>
      <c r="E81" s="53"/>
      <c r="F81" s="53"/>
    </row>
    <row r="82" spans="1:6" ht="15.75" x14ac:dyDescent="0.25">
      <c r="A82" s="3"/>
      <c r="B82" s="54" t="s">
        <v>96</v>
      </c>
      <c r="C82" s="3"/>
      <c r="D82" s="55" t="s">
        <v>97</v>
      </c>
      <c r="E82" s="55"/>
      <c r="F82" s="55"/>
    </row>
    <row r="83" spans="1:6" ht="15.75" x14ac:dyDescent="0.25">
      <c r="A83" s="3"/>
      <c r="B83" s="54" t="s">
        <v>98</v>
      </c>
      <c r="C83" s="3"/>
      <c r="D83" s="55" t="s">
        <v>99</v>
      </c>
      <c r="E83" s="55"/>
      <c r="F83" s="55"/>
    </row>
    <row r="84" spans="1:6" ht="15.75" x14ac:dyDescent="0.25">
      <c r="A84" s="3"/>
      <c r="B84" s="54" t="s">
        <v>100</v>
      </c>
      <c r="C84" s="3"/>
      <c r="D84" s="55" t="s">
        <v>101</v>
      </c>
      <c r="E84" s="55"/>
      <c r="F84" s="55"/>
    </row>
    <row r="85" spans="1:6" ht="15.75" x14ac:dyDescent="0.25">
      <c r="A85" s="3"/>
      <c r="B85" s="3"/>
      <c r="C85" s="3"/>
      <c r="D85" s="3"/>
      <c r="E85" s="3"/>
      <c r="F85" s="3"/>
    </row>
  </sheetData>
  <mergeCells count="13">
    <mergeCell ref="B14:E14"/>
    <mergeCell ref="A1:F1"/>
    <mergeCell ref="A2:F2"/>
    <mergeCell ref="A3:F3"/>
    <mergeCell ref="A4:F4"/>
    <mergeCell ref="A5:F5"/>
    <mergeCell ref="D84:F84"/>
    <mergeCell ref="A61:E61"/>
    <mergeCell ref="A62:E62"/>
    <mergeCell ref="A63:D63"/>
    <mergeCell ref="A64:E64"/>
    <mergeCell ref="D82:F82"/>
    <mergeCell ref="D83:F83"/>
  </mergeCells>
  <pageMargins left="0.25" right="0.25" top="0.75" bottom="0.75" header="0.3" footer="0.3"/>
  <pageSetup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Presupuesto Las Mecetas (2)</vt:lpstr>
      <vt:lpstr>'Presupuesto Las Mecetas (2)'!Área_de_impresión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Aristóteles Sócrates Carbajal Martinez</dc:creator>
  <cp:lastModifiedBy>licitaciones@hidroelectrica.gov.do</cp:lastModifiedBy>
  <cp:lastPrinted>2022-11-28T18:14:58Z</cp:lastPrinted>
  <dcterms:created xsi:type="dcterms:W3CDTF">2022-11-28T15:58:35Z</dcterms:created>
  <dcterms:modified xsi:type="dcterms:W3CDTF">2022-11-28T19:16:44Z</dcterms:modified>
</cp:coreProperties>
</file>