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hidePivotFieldList="1"/>
  <mc:AlternateContent xmlns:mc="http://schemas.openxmlformats.org/markup-compatibility/2006">
    <mc:Choice Requires="x15">
      <x15ac:absPath xmlns:x15ac="http://schemas.microsoft.com/office/spreadsheetml/2010/11/ac" url="https://egehidrd-my.sharepoint.com/personal/jesus_santana_hidroelectrica_gov_do/Documents/Escritorio/"/>
    </mc:Choice>
  </mc:AlternateContent>
  <xr:revisionPtr revIDLastSave="0" documentId="8_{2444F661-C95A-4D2B-908B-4CE7D7E1994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Plantilla Ejecución " sheetId="3" r:id="rId1"/>
  </sheets>
  <definedNames>
    <definedName name="_xlnm.Print_Area" localSheetId="0">'Plantilla Ejecución '!$C$1:$I$90</definedName>
    <definedName name="_xlnm.Print_Titles" localSheetId="0">'Plantilla Ejecución '!$1:$10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78" i="3" l="1"/>
  <c r="G75" i="3"/>
  <c r="G72" i="3"/>
  <c r="G80" i="3" s="1"/>
  <c r="F72" i="3"/>
  <c r="G58" i="3"/>
  <c r="G48" i="3"/>
  <c r="G40" i="3"/>
  <c r="G37" i="3"/>
  <c r="G27" i="3"/>
  <c r="G18" i="3"/>
  <c r="G70" i="3" s="1"/>
  <c r="F18" i="3"/>
  <c r="G12" i="3"/>
  <c r="G11" i="3" s="1"/>
  <c r="F66" i="3"/>
  <c r="F63" i="3" s="1"/>
  <c r="E66" i="3"/>
  <c r="E63" i="3" s="1"/>
  <c r="F27" i="3"/>
  <c r="G82" i="3" l="1"/>
  <c r="F12" i="3"/>
  <c r="H21" i="3"/>
  <c r="I21" i="3" s="1"/>
  <c r="H62" i="3" l="1"/>
  <c r="H61" i="3"/>
  <c r="H60" i="3"/>
  <c r="I60" i="3" s="1"/>
  <c r="H59" i="3"/>
  <c r="I59" i="3" s="1"/>
  <c r="H57" i="3"/>
  <c r="I57" i="3" s="1"/>
  <c r="H56" i="3"/>
  <c r="I56" i="3" s="1"/>
  <c r="H55" i="3"/>
  <c r="I55" i="3" s="1"/>
  <c r="H54" i="3"/>
  <c r="I54" i="3" s="1"/>
  <c r="H53" i="3"/>
  <c r="I53" i="3" s="1"/>
  <c r="H52" i="3"/>
  <c r="I52" i="3" s="1"/>
  <c r="H51" i="3"/>
  <c r="I51" i="3" s="1"/>
  <c r="H50" i="3"/>
  <c r="I50" i="3" s="1"/>
  <c r="H49" i="3"/>
  <c r="I49" i="3" s="1"/>
  <c r="H39" i="3"/>
  <c r="I39" i="3" s="1"/>
  <c r="H38" i="3"/>
  <c r="I38" i="3" s="1"/>
  <c r="H36" i="3"/>
  <c r="I36" i="3" s="1"/>
  <c r="H35" i="3"/>
  <c r="I35" i="3" s="1"/>
  <c r="H34" i="3"/>
  <c r="I34" i="3" s="1"/>
  <c r="H33" i="3"/>
  <c r="I33" i="3" s="1"/>
  <c r="H32" i="3"/>
  <c r="I32" i="3" s="1"/>
  <c r="H31" i="3"/>
  <c r="I31" i="3" s="1"/>
  <c r="H30" i="3"/>
  <c r="I30" i="3" s="1"/>
  <c r="H29" i="3"/>
  <c r="I29" i="3" s="1"/>
  <c r="H28" i="3"/>
  <c r="I28" i="3" s="1"/>
  <c r="H26" i="3"/>
  <c r="I26" i="3" s="1"/>
  <c r="H25" i="3"/>
  <c r="I25" i="3" s="1"/>
  <c r="H24" i="3"/>
  <c r="I24" i="3" s="1"/>
  <c r="H23" i="3"/>
  <c r="I23" i="3" s="1"/>
  <c r="H22" i="3"/>
  <c r="I22" i="3" s="1"/>
  <c r="H20" i="3"/>
  <c r="I20" i="3" s="1"/>
  <c r="H19" i="3"/>
  <c r="I19" i="3" s="1"/>
  <c r="H17" i="3"/>
  <c r="I17" i="3" s="1"/>
  <c r="H16" i="3"/>
  <c r="I16" i="3" s="1"/>
  <c r="H15" i="3"/>
  <c r="I15" i="3" s="1"/>
  <c r="H14" i="3"/>
  <c r="I14" i="3" s="1"/>
  <c r="H13" i="3"/>
  <c r="I13" i="3" s="1"/>
  <c r="D41" i="3"/>
  <c r="D42" i="3"/>
  <c r="D43" i="3"/>
  <c r="D44" i="3"/>
  <c r="D45" i="3"/>
  <c r="D46" i="3"/>
  <c r="D47" i="3"/>
  <c r="D48" i="3"/>
  <c r="I12" i="3" l="1"/>
  <c r="I80" i="3"/>
  <c r="H80" i="3"/>
  <c r="H79" i="3"/>
  <c r="I79" i="3" s="1"/>
  <c r="H77" i="3"/>
  <c r="I77" i="3" s="1"/>
  <c r="H76" i="3"/>
  <c r="I76" i="3" s="1"/>
  <c r="H74" i="3"/>
  <c r="I74" i="3" s="1"/>
  <c r="H73" i="3"/>
  <c r="I73" i="3" s="1"/>
  <c r="H69" i="3"/>
  <c r="I69" i="3" s="1"/>
  <c r="H68" i="3"/>
  <c r="I68" i="3" s="1"/>
  <c r="H67" i="3"/>
  <c r="H65" i="3"/>
  <c r="I65" i="3" s="1"/>
  <c r="H64" i="3"/>
  <c r="D18" i="3"/>
  <c r="H63" i="3" l="1"/>
  <c r="H66" i="3"/>
  <c r="I67" i="3"/>
  <c r="I66" i="3" s="1"/>
  <c r="H18" i="3"/>
  <c r="I18" i="3"/>
  <c r="H12" i="3"/>
  <c r="D12" i="3" l="1"/>
  <c r="F78" i="3" l="1"/>
  <c r="F75" i="3"/>
  <c r="F58" i="3"/>
  <c r="F40" i="3"/>
  <c r="F37" i="3"/>
  <c r="F80" i="3" l="1"/>
  <c r="E78" i="3"/>
  <c r="E75" i="3"/>
  <c r="E72" i="3"/>
  <c r="E58" i="3"/>
  <c r="E40" i="3"/>
  <c r="E37" i="3"/>
  <c r="E27" i="3"/>
  <c r="E18" i="3"/>
  <c r="E12" i="3"/>
  <c r="E80" i="3" l="1"/>
  <c r="D79" i="3" l="1"/>
  <c r="D78" i="3" s="1"/>
  <c r="D77" i="3"/>
  <c r="D76" i="3"/>
  <c r="D74" i="3"/>
  <c r="D73" i="3"/>
  <c r="D68" i="3"/>
  <c r="D69" i="3"/>
  <c r="D67" i="3"/>
  <c r="D65" i="3"/>
  <c r="D64" i="3"/>
  <c r="I64" i="3" s="1"/>
  <c r="I63" i="3" s="1"/>
  <c r="H42" i="3"/>
  <c r="I42" i="3" s="1"/>
  <c r="H44" i="3"/>
  <c r="I44" i="3" s="1"/>
  <c r="D66" i="3" l="1"/>
  <c r="D27" i="3"/>
  <c r="H46" i="3"/>
  <c r="I46" i="3" s="1"/>
  <c r="I37" i="3"/>
  <c r="H37" i="3"/>
  <c r="H45" i="3"/>
  <c r="I45" i="3" s="1"/>
  <c r="H41" i="3"/>
  <c r="I41" i="3" s="1"/>
  <c r="H47" i="3"/>
  <c r="I47" i="3" s="1"/>
  <c r="H43" i="3"/>
  <c r="I43" i="3" s="1"/>
  <c r="D37" i="3"/>
  <c r="D63" i="3"/>
  <c r="D40" i="3"/>
  <c r="D75" i="3"/>
  <c r="D72" i="3"/>
  <c r="I40" i="3" l="1"/>
  <c r="I48" i="3"/>
  <c r="H48" i="3"/>
  <c r="H40" i="3"/>
  <c r="I27" i="3"/>
  <c r="H27" i="3"/>
  <c r="D80" i="3"/>
  <c r="E48" i="3" l="1"/>
  <c r="E11" i="3" s="1"/>
  <c r="F48" i="3"/>
  <c r="F70" i="3" l="1"/>
  <c r="F11" i="3"/>
  <c r="F82" i="3"/>
  <c r="E70" i="3"/>
  <c r="E82" i="3" s="1"/>
  <c r="D61" i="3" l="1"/>
  <c r="D58" i="3" s="1"/>
  <c r="I62" i="3"/>
  <c r="H58" i="3" l="1"/>
  <c r="H11" i="3" s="1"/>
  <c r="D11" i="3"/>
  <c r="D70" i="3"/>
  <c r="D82" i="3" s="1"/>
  <c r="I61" i="3"/>
  <c r="I58" i="3" s="1"/>
  <c r="I70" i="3" l="1"/>
  <c r="I82" i="3" s="1"/>
  <c r="I11" i="3"/>
  <c r="H70" i="3"/>
  <c r="H82" i="3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odcFile="C:\Users\cpichardo\Documents\Mis archivos de origen de datos\bi DIGEPRESEjecucionGastosMD Ejecucion Gastos.odc" keepAlive="1" name="bi DIGEPRESEjecucionGastosMD Ejecucion Gastos" type="5" refreshedVersion="5" background="1">
    <dbPr connection="Provider=MSOLAP.5;Integrated Security=SSPI;Persist Security Info=True;Initial Catalog=DIGEPRESEjecucionGastosMD;Data Source=bi;MDX Compatibility=1;Safety Options=2;MDX Missing Member Mode=Error" command="Ejecucion Gastos" commandType="1"/>
    <olapPr sendLocale="1" rowDrillCount="1000"/>
  </connection>
</connections>
</file>

<file path=xl/sharedStrings.xml><?xml version="1.0" encoding="utf-8"?>
<sst xmlns="http://schemas.openxmlformats.org/spreadsheetml/2006/main" count="82" uniqueCount="82">
  <si>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</si>
  <si>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</si>
  <si>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</si>
  <si>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</si>
  <si>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</si>
  <si>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</si>
  <si>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</si>
  <si>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</si>
  <si>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</si>
  <si>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</si>
  <si>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</si>
  <si>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</si>
  <si>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</si>
  <si>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</si>
  <si>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</si>
  <si>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</si>
  <si>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</si>
  <si>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</si>
  <si>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</si>
  <si>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</si>
  <si>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</si>
  <si>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</si>
  <si>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</si>
  <si>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</si>
  <si>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</si>
  <si>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</si>
  <si>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</si>
  <si>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</si>
  <si>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</si>
  <si>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</si>
  <si>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</si>
  <si>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</si>
  <si>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</si>
  <si>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</si>
  <si>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</si>
  <si>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2.1.3 - DIETAS Y GASTOS DE REPRESENTACIÓN</t>
  </si>
  <si>
    <t>2.3.8 - GASTOS QUE SE ASIGNARÁN DURANTE EL EJERCICIO (ART. 32 Y 33 LEY 423-06)</t>
  </si>
  <si>
    <t>2.4.4 - TRANSFERENCIAS CORRIENTES A EMPRESAS PÚBLICAS NO FINANCIERAS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</si>
  <si>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</si>
  <si>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</si>
  <si>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</si>
  <si>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</si>
  <si>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</si>
  <si>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</si>
  <si>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</si>
  <si>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</si>
  <si>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</si>
  <si>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</si>
  <si>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</si>
  <si>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</si>
  <si>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</si>
  <si>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</si>
  <si>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</si>
  <si>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</si>
  <si>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</si>
  <si>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</si>
  <si>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</si>
  <si>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</si>
  <si>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</si>
  <si>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</si>
  <si>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</si>
  <si>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</si>
  <si>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</si>
  <si>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</si>
  <si>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</si>
  <si>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</si>
  <si>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</si>
  <si>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</si>
  <si>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</si>
  <si>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</si>
  <si>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</si>
  <si>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</si>
  <si>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Abril</t>
  </si>
  <si>
    <t>Mayo</t>
  </si>
  <si>
    <t>(Valores en RD$)</t>
  </si>
  <si>
    <t>Jesus Santana</t>
  </si>
  <si>
    <t>Encargado de Presupuesto</t>
  </si>
  <si>
    <t xml:space="preserve"> Acumulado a la fecha</t>
  </si>
  <si>
    <t>Total devengado</t>
  </si>
  <si>
    <t>Presupuesto</t>
  </si>
  <si>
    <t>Junio</t>
  </si>
  <si>
    <t xml:space="preserve">  Ejecución de Gastos y Aplicaciones Financieras (Trimestral)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</si>
</sst>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tifex CF"/>
      <family val="3"/>
    </font>
    <font>
      <b/>
      <sz val="12"/>
      <color theme="1"/>
      <name val="Artifex CF"/>
      <family val="3"/>
    </font>
    <font>
      <b/>
      <sz val="16"/>
      <color theme="1"/>
      <name val="72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5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36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2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4" fontId="0" fillId="0" borderId="0" xfId="0" applyNumberFormat="1"/>
    <xf numFmtId="4" fontId="1" fillId="0" borderId="0" xfId="1" applyNumberFormat="1" applyFont="1"/>
    <xf numFmtId="4" fontId="0" fillId="0" borderId="0" xfId="0" applyNumberFormat="1" applyAlignment="1">
      <alignment vertical="center" wrapText="1"/>
    </xf>
    <xf numFmtId="4" fontId="1" fillId="0" borderId="0" xfId="0" applyNumberFormat="1" applyFont="1" applyAlignment="1">
      <alignment vertical="center" wrapText="1"/>
    </xf>
    <xf numFmtId="4" fontId="1" fillId="2" borderId="2" xfId="0" applyNumberFormat="1" applyFont="1" applyFill="1" applyBorder="1" applyAlignment="1">
      <alignment horizontal="center" vertical="center" wrapText="1"/>
    </xf>
    <xf numFmtId="4" fontId="0" fillId="0" borderId="0" xfId="1" applyNumberFormat="1" applyFont="1"/>
    <xf numFmtId="4" fontId="1" fillId="0" borderId="0" xfId="0" applyNumberFormat="1" applyFont="1"/>
    <xf numFmtId="4" fontId="1" fillId="0" borderId="1" xfId="0" applyNumberFormat="1" applyFont="1" applyBorder="1" applyAlignment="1">
      <alignment vertical="center" wrapText="1"/>
    </xf>
    <xf numFmtId="4" fontId="1" fillId="0" borderId="1" xfId="1" applyNumberFormat="1" applyFont="1" applyBorder="1" applyAlignment="1">
      <alignment vertical="center" wrapText="1"/>
    </xf>
    <xf numFmtId="4" fontId="0" fillId="0" borderId="0" xfId="0" applyNumberFormat="1" applyAlignment="1">
      <alignment wrapText="1"/>
    </xf>
    <xf numFmtId="39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" fontId="4" fillId="0" borderId="0" xfId="1" applyNumberFormat="1" applyFont="1"/>
    <xf numFmtId="0" fontId="2" fillId="3" borderId="0" xfId="0" applyFont="1" applyFill="1" applyBorder="1" applyAlignment="1">
      <alignment horizontal="center" vertical="center"/>
    </xf>
    <xf numFmtId="164" fontId="0" fillId="0" borderId="0" xfId="1" applyFont="1"/>
    <xf numFmtId="164" fontId="0" fillId="0" borderId="0" xfId="1" applyFont="1" applyAlignment="1">
      <alignment vertical="center" wrapText="1"/>
    </xf>
    <xf numFmtId="164" fontId="0" fillId="0" borderId="0" xfId="1" applyFont="1" applyAlignment="1">
      <alignment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7" fillId="0" borderId="0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6530257</xdr:colOff>
      <xdr:row>1</xdr:row>
      <xdr:rowOff>2319</xdr:rowOff>
    </xdr:from>
    <xdr:ext cx="2550036" cy="867259"/>
    <xdr:pic>
      <xdr:nvPicPr>
        <xdr:cNvPr id="3" name="Imagen 3">
          <a:extLst>
            <a:ext uri="{FF2B5EF4-FFF2-40B4-BE49-F238E27FC236}">
              <a16:creationId xmlns:a16="http://schemas.microsoft.com/office/drawing/2014/main" id="{41AB89FA-D6AD-4E74-B720-626335815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7754900" y="247248"/>
          <a:ext cx="2550036" cy="867259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1:AC88"/>
  <sheetViews>
    <sheetView showGridLines="0" tabSelected="1" view="pageBreakPreview" topLeftCell="A58" zoomScale="70" zoomScaleNormal="70" zoomScaleSheetLayoutView="70" zoomScalePageLayoutView="70" workbookViewId="0">
      <selection activeCell="E86" sqref="E86"/>
    </sheetView>
  </sheetViews>
  <sheetFormatPr baseColWidth="10" defaultColWidth="9.140625" defaultRowHeight="15"/>
  <cols>
    <col min="3" max="3" width="108.28515625" customWidth="1"/>
    <col min="4" max="4" width="24" bestFit="1" customWidth="1"/>
    <col min="5" max="5" width="20.7109375" bestFit="1" customWidth="1"/>
    <col min="6" max="6" width="20.140625" bestFit="1" customWidth="1"/>
    <col min="7" max="7" width="20.140625" customWidth="1"/>
    <col min="8" max="8" width="23" bestFit="1" customWidth="1"/>
    <col min="9" max="9" width="22.42578125" bestFit="1" customWidth="1"/>
    <col min="12" max="12" width="41.42578125" customWidth="1"/>
    <col min="13" max="13" width="22.42578125" customWidth="1"/>
    <col min="14" max="14" width="20" bestFit="1" customWidth="1"/>
    <col min="15" max="15" width="22.140625" bestFit="1" customWidth="1"/>
    <col min="16" max="16" width="19.5703125" bestFit="1" customWidth="1"/>
    <col min="17" max="17" width="20.5703125" bestFit="1" customWidth="1"/>
    <col min="18" max="21" width="13.7109375" customWidth="1"/>
    <col min="22" max="22" width="20" customWidth="1"/>
    <col min="23" max="23" width="22.140625" bestFit="1" customWidth="1"/>
    <col min="24" max="25" width="12.7109375" customWidth="1"/>
    <col min="26" max="26" width="25.28515625" customWidth="1"/>
    <col min="27" max="27" width="21" customWidth="1"/>
    <col min="28" max="28" width="13.7109375" customWidth="1"/>
    <col min="29" max="29" width="15.28515625" customWidth="1"/>
    <col min="30" max="31" width="13.7109375" customWidth="1"/>
    <col min="32" max="32" width="19" bestFit="1" customWidth="1"/>
  </cols>
  <sheetData>
    <row r="1" spans="3:9" ht="18.75">
      <c r="C1" s="31"/>
      <c r="D1" s="31"/>
      <c r="E1" s="31"/>
      <c r="F1" s="31"/>
      <c r="G1" s="29"/>
    </row>
    <row r="2" spans="3:9" ht="18.75">
      <c r="C2" s="19"/>
      <c r="D2" s="19"/>
      <c r="E2" s="19"/>
      <c r="F2" s="19"/>
      <c r="G2" s="29"/>
    </row>
    <row r="3" spans="3:9" ht="18.75">
      <c r="C3" s="19"/>
      <c r="D3" s="19"/>
      <c r="E3" s="19"/>
      <c r="F3" s="19"/>
      <c r="G3" s="29"/>
    </row>
    <row r="4" spans="3:9" ht="18.75">
      <c r="C4" s="22"/>
      <c r="D4" s="22"/>
      <c r="E4" s="22"/>
      <c r="F4" s="22"/>
      <c r="G4" s="29"/>
    </row>
    <row r="5" spans="3:9" ht="11.25" customHeight="1">
      <c r="C5" s="19"/>
      <c r="D5" s="19"/>
      <c r="E5" s="19"/>
      <c r="F5" s="19"/>
      <c r="G5" s="29"/>
    </row>
    <row r="6" spans="3:9" ht="16.5" customHeight="1">
      <c r="C6" s="35" t="s">
        <v>81</v>
      </c>
      <c r="D6" s="35"/>
      <c r="E6" s="35"/>
      <c r="F6" s="35"/>
      <c r="G6" s="35"/>
      <c r="H6" s="35"/>
      <c r="I6" s="35"/>
    </row>
    <row r="7" spans="3:9" ht="16.5">
      <c r="C7" s="32">
        <v>2022</v>
      </c>
      <c r="D7" s="32"/>
      <c r="E7" s="32"/>
      <c r="F7" s="32"/>
      <c r="G7" s="32"/>
      <c r="H7" s="32"/>
      <c r="I7" s="32"/>
    </row>
    <row r="8" spans="3:9">
      <c r="C8" s="33" t="s">
        <v>74</v>
      </c>
      <c r="D8" s="33"/>
      <c r="E8" s="33"/>
      <c r="F8" s="33"/>
      <c r="G8" s="33"/>
      <c r="H8" s="33"/>
      <c r="I8" s="33"/>
    </row>
    <row r="9" spans="3:9" ht="8.25" customHeight="1">
      <c r="C9" s="23"/>
      <c r="D9" s="23"/>
      <c r="E9" s="23"/>
      <c r="F9" s="23"/>
      <c r="G9" s="23"/>
    </row>
    <row r="10" spans="3:9" ht="31.5" customHeight="1">
      <c r="C10" s="5" t="s">
        <v>0</v>
      </c>
      <c r="D10" s="6" t="s">
        <v>79</v>
      </c>
      <c r="E10" s="6" t="s">
        <v>72</v>
      </c>
      <c r="F10" s="6" t="s">
        <v>73</v>
      </c>
      <c r="G10" s="6" t="s">
        <v>80</v>
      </c>
      <c r="H10" s="25" t="s">
        <v>77</v>
      </c>
      <c r="I10" s="25" t="s">
        <v>78</v>
      </c>
    </row>
    <row r="11" spans="3:9" ht="15" customHeight="1">
      <c r="C11" s="1" t="s">
        <v>1</v>
      </c>
      <c r="D11" s="15">
        <f t="shared" ref="D11:E11" si="0">+D12+D18+D27+D37+D40+D48+D58+D63+D66</f>
        <v>11018002026.870001</v>
      </c>
      <c r="E11" s="15">
        <f t="shared" si="0"/>
        <v>304279127.48999995</v>
      </c>
      <c r="F11" s="15">
        <f>+F12+F18+F27+F37+F40+F48+F58+F63+F66</f>
        <v>564642422.56999993</v>
      </c>
      <c r="G11" s="15">
        <f>+G12+G18+G27+G37+G40+G48+G58+G63+G66</f>
        <v>364522779.49000001</v>
      </c>
      <c r="H11" s="15">
        <f>+H12+H18+H27+H37+H40+H48+H58+H63+H66</f>
        <v>868921550.05999994</v>
      </c>
      <c r="I11" s="15">
        <f>+I12+I18+I27+I37+I40+I48+I58+I63+I66</f>
        <v>10149080476.810001</v>
      </c>
    </row>
    <row r="12" spans="3:9">
      <c r="C12" s="2" t="s">
        <v>2</v>
      </c>
      <c r="D12" s="8">
        <f>SUM(D13:D17)</f>
        <v>3278917040.48</v>
      </c>
      <c r="E12" s="8">
        <f t="shared" ref="E12" si="1">SUM(E13:E17)</f>
        <v>155544728.51999998</v>
      </c>
      <c r="F12" s="8">
        <f>SUM(F13:F17)</f>
        <v>162435557.93999997</v>
      </c>
      <c r="G12" s="8">
        <f>SUM(G13:G17)</f>
        <v>155795580.86000001</v>
      </c>
      <c r="H12" s="8">
        <f t="shared" ref="H12" si="2">SUM(H13:H17)</f>
        <v>317980286.45999998</v>
      </c>
      <c r="I12" s="8">
        <f>SUM(I13:I17)</f>
        <v>2960936754.0199995</v>
      </c>
    </row>
    <row r="13" spans="3:9" ht="15" customHeight="1">
      <c r="C13" s="3" t="s">
        <v>3</v>
      </c>
      <c r="D13" s="12">
        <v>2152114901.1799998</v>
      </c>
      <c r="E13" s="12">
        <v>124379581.57999998</v>
      </c>
      <c r="F13" s="26">
        <v>128771611.8</v>
      </c>
      <c r="G13" s="26">
        <v>117776087.13</v>
      </c>
      <c r="H13" s="12">
        <f>SUM(E13:F13)</f>
        <v>253151193.38</v>
      </c>
      <c r="I13" s="12">
        <f>(D13-H13)</f>
        <v>1898963707.7999997</v>
      </c>
    </row>
    <row r="14" spans="3:9" ht="15" customHeight="1">
      <c r="C14" s="3" t="s">
        <v>4</v>
      </c>
      <c r="D14" s="24">
        <v>648634135.72000003</v>
      </c>
      <c r="E14" s="24">
        <v>11506154.939999999</v>
      </c>
      <c r="F14" s="26">
        <v>13811090.93</v>
      </c>
      <c r="G14" s="26">
        <v>14894459.739999998</v>
      </c>
      <c r="H14" s="12">
        <f>SUM(E14:F14)</f>
        <v>25317245.869999997</v>
      </c>
      <c r="I14" s="12">
        <f>(D14-H14)</f>
        <v>623316889.85000002</v>
      </c>
    </row>
    <row r="15" spans="3:9" ht="15" customHeight="1">
      <c r="C15" s="3" t="s">
        <v>35</v>
      </c>
      <c r="D15" s="12">
        <v>22336682.280000001</v>
      </c>
      <c r="E15" s="9">
        <v>770437</v>
      </c>
      <c r="F15" s="26">
        <v>657196.14</v>
      </c>
      <c r="G15" s="26">
        <v>3380706</v>
      </c>
      <c r="H15" s="12">
        <f>SUM(E15:F15)</f>
        <v>1427633.1400000001</v>
      </c>
      <c r="I15" s="12">
        <f>(D15-H15)</f>
        <v>20909049.140000001</v>
      </c>
    </row>
    <row r="16" spans="3:9" ht="15" customHeight="1">
      <c r="C16" s="3" t="s">
        <v>5</v>
      </c>
      <c r="D16" s="12">
        <v>145148991.81999999</v>
      </c>
      <c r="E16" s="12">
        <v>0</v>
      </c>
      <c r="F16" s="12">
        <v>0</v>
      </c>
      <c r="G16" s="12">
        <v>0</v>
      </c>
      <c r="H16" s="12">
        <f>SUM(E16:F16)</f>
        <v>0</v>
      </c>
      <c r="I16" s="12">
        <f>(D16-H16)</f>
        <v>145148991.81999999</v>
      </c>
    </row>
    <row r="17" spans="3:29" ht="15" customHeight="1">
      <c r="C17" s="3" t="s">
        <v>6</v>
      </c>
      <c r="D17" s="12">
        <v>310682329.48000002</v>
      </c>
      <c r="E17" s="12">
        <v>18888555</v>
      </c>
      <c r="F17" s="26">
        <v>19195659.07</v>
      </c>
      <c r="G17" s="26">
        <v>19744327.989999998</v>
      </c>
      <c r="H17" s="12">
        <f>SUM(E17:F17)</f>
        <v>38084214.07</v>
      </c>
      <c r="I17" s="12">
        <f>(D17-H17)</f>
        <v>272598115.41000003</v>
      </c>
    </row>
    <row r="18" spans="3:29">
      <c r="C18" s="2" t="s">
        <v>7</v>
      </c>
      <c r="D18" s="13">
        <f t="shared" ref="D18:I18" si="3">SUM(D19:D26)</f>
        <v>612613243.2053721</v>
      </c>
      <c r="E18" s="8">
        <f t="shared" si="3"/>
        <v>23191489.380000003</v>
      </c>
      <c r="F18" s="8">
        <f>SUM(F19:F26)</f>
        <v>21439189.050000001</v>
      </c>
      <c r="G18" s="8">
        <f>SUM(G19:G26)</f>
        <v>32682126.780000001</v>
      </c>
      <c r="H18" s="8">
        <f t="shared" si="3"/>
        <v>44630678.430000007</v>
      </c>
      <c r="I18" s="8">
        <f t="shared" si="3"/>
        <v>567982564.77537203</v>
      </c>
    </row>
    <row r="19" spans="3:29">
      <c r="C19" s="3" t="s">
        <v>8</v>
      </c>
      <c r="D19" s="12">
        <v>68616793.72328344</v>
      </c>
      <c r="E19" s="12">
        <v>13758219.02</v>
      </c>
      <c r="F19" s="26">
        <v>14649762.32</v>
      </c>
      <c r="G19" s="26">
        <v>2090408.0400000003</v>
      </c>
      <c r="H19" s="12">
        <f>SUM(E19:F19)</f>
        <v>28407981.34</v>
      </c>
      <c r="I19" s="12">
        <f>(D19-H19)</f>
        <v>40208812.383283436</v>
      </c>
    </row>
    <row r="20" spans="3:29">
      <c r="C20" s="3" t="s">
        <v>9</v>
      </c>
      <c r="D20" s="12">
        <v>92084772.040092692</v>
      </c>
      <c r="E20" s="7">
        <v>386188.95</v>
      </c>
      <c r="F20" s="26">
        <v>65178.76</v>
      </c>
      <c r="G20" s="26">
        <v>518644.06</v>
      </c>
      <c r="H20" s="12">
        <f>SUM(E20:F20)</f>
        <v>451367.71</v>
      </c>
      <c r="I20" s="12">
        <f>(D20-H20)</f>
        <v>91633404.330092698</v>
      </c>
    </row>
    <row r="21" spans="3:29">
      <c r="C21" s="3" t="s">
        <v>10</v>
      </c>
      <c r="D21" s="12">
        <v>5475903.544707397</v>
      </c>
      <c r="E21" s="12">
        <v>0</v>
      </c>
      <c r="F21" s="12">
        <v>0</v>
      </c>
      <c r="G21" s="12">
        <v>4042.48</v>
      </c>
      <c r="H21" s="12">
        <f>SUM(E21:F21)</f>
        <v>0</v>
      </c>
      <c r="I21" s="12">
        <f>(D21-H21)</f>
        <v>5475903.544707397</v>
      </c>
    </row>
    <row r="22" spans="3:29" ht="18" customHeight="1">
      <c r="C22" s="3" t="s">
        <v>11</v>
      </c>
      <c r="D22" s="12">
        <v>6136291.7166899573</v>
      </c>
      <c r="E22" s="9">
        <v>146400</v>
      </c>
      <c r="F22" s="27">
        <v>488448.36</v>
      </c>
      <c r="G22" s="27">
        <v>124430</v>
      </c>
      <c r="H22" s="12">
        <f>SUM(E22:F22)</f>
        <v>634848.36</v>
      </c>
      <c r="I22" s="12">
        <f>(D22-H22)</f>
        <v>5501443.356689957</v>
      </c>
    </row>
    <row r="23" spans="3:29">
      <c r="C23" s="3" t="s">
        <v>12</v>
      </c>
      <c r="D23" s="12">
        <v>251458474.3428537</v>
      </c>
      <c r="E23" s="9">
        <v>3312010</v>
      </c>
      <c r="F23" s="27">
        <v>1275642.57</v>
      </c>
      <c r="G23" s="27">
        <v>11812313.800000001</v>
      </c>
      <c r="H23" s="12">
        <f>SUM(E23:F23)</f>
        <v>4587652.57</v>
      </c>
      <c r="I23" s="12">
        <f>(D23-H23)</f>
        <v>246870821.7728537</v>
      </c>
      <c r="L23" s="18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</row>
    <row r="24" spans="3:29">
      <c r="C24" s="3" t="s">
        <v>13</v>
      </c>
      <c r="D24" s="12">
        <v>18812524.079018593</v>
      </c>
      <c r="E24" s="12">
        <v>215218.85</v>
      </c>
      <c r="F24" s="26">
        <v>231818.46</v>
      </c>
      <c r="G24" s="26">
        <v>234855.27000000002</v>
      </c>
      <c r="H24" s="12">
        <f>SUM(E24:F24)</f>
        <v>447037.31</v>
      </c>
      <c r="I24" s="12">
        <f>(D24-H24)</f>
        <v>18365486.769018594</v>
      </c>
      <c r="L24" s="18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</row>
    <row r="25" spans="3:29">
      <c r="C25" s="3" t="s">
        <v>14</v>
      </c>
      <c r="D25" s="12">
        <v>55354830.06398683</v>
      </c>
      <c r="E25" s="7">
        <v>1728684.4900000002</v>
      </c>
      <c r="F25" s="26">
        <v>1033912.1699999998</v>
      </c>
      <c r="G25" s="26">
        <v>1217321.5699999998</v>
      </c>
      <c r="H25" s="12">
        <f>SUM(E25:F25)</f>
        <v>2762596.66</v>
      </c>
      <c r="I25" s="12">
        <f>(D25-H25)</f>
        <v>52592233.403986827</v>
      </c>
    </row>
    <row r="26" spans="3:29">
      <c r="C26" s="3" t="s">
        <v>15</v>
      </c>
      <c r="D26" s="12">
        <v>114673653.69473946</v>
      </c>
      <c r="E26" s="7">
        <v>3644768.07</v>
      </c>
      <c r="F26" s="26">
        <v>3694426.41</v>
      </c>
      <c r="G26" s="26">
        <v>16680111.560000002</v>
      </c>
      <c r="H26" s="12">
        <f>SUM(E26:F26)</f>
        <v>7339194.4800000004</v>
      </c>
      <c r="I26" s="12">
        <f>(D26-H26)</f>
        <v>107334459.21473946</v>
      </c>
    </row>
    <row r="27" spans="3:29">
      <c r="C27" s="2" t="s">
        <v>16</v>
      </c>
      <c r="D27" s="8">
        <f>SUM(D28:D36)</f>
        <v>262281197.37537211</v>
      </c>
      <c r="E27" s="8">
        <f t="shared" ref="E27" si="4">SUM(E28:E36)</f>
        <v>20518921.260000002</v>
      </c>
      <c r="F27" s="8">
        <f>SUM(F28:F36)</f>
        <v>7343360.7000000002</v>
      </c>
      <c r="G27" s="8">
        <f>SUM(G28:G36)</f>
        <v>17667195.970000003</v>
      </c>
      <c r="H27" s="8">
        <f t="shared" ref="H27:I27" si="5">SUM(H28:H36)</f>
        <v>27862281.960000001</v>
      </c>
      <c r="I27" s="8">
        <f t="shared" si="5"/>
        <v>234418915.41537213</v>
      </c>
    </row>
    <row r="28" spans="3:29">
      <c r="C28" s="3" t="s">
        <v>17</v>
      </c>
      <c r="D28" s="12">
        <v>37998888.962416805</v>
      </c>
      <c r="E28" s="16">
        <v>2280562.62</v>
      </c>
      <c r="F28" s="28">
        <v>1054273.5400000003</v>
      </c>
      <c r="G28" s="28">
        <v>882525.80999999994</v>
      </c>
      <c r="H28" s="12">
        <f>SUM(E28:F28)</f>
        <v>3334836.16</v>
      </c>
      <c r="I28" s="12">
        <f>(D28-H28)</f>
        <v>34664052.802416801</v>
      </c>
    </row>
    <row r="29" spans="3:29">
      <c r="C29" s="3" t="s">
        <v>18</v>
      </c>
      <c r="D29" s="12">
        <v>10891894.996615525</v>
      </c>
      <c r="E29" s="9">
        <v>18657.060000000001</v>
      </c>
      <c r="F29" s="27">
        <v>44178.5</v>
      </c>
      <c r="G29" s="27">
        <v>1955</v>
      </c>
      <c r="H29" s="12">
        <f>SUM(E29:F29)</f>
        <v>62835.56</v>
      </c>
      <c r="I29" s="12">
        <f>(D29-H29)</f>
        <v>10829059.436615525</v>
      </c>
    </row>
    <row r="30" spans="3:29">
      <c r="C30" s="3" t="s">
        <v>19</v>
      </c>
      <c r="D30" s="12">
        <v>4430154.4588479679</v>
      </c>
      <c r="E30" s="7">
        <v>439737.00999999995</v>
      </c>
      <c r="F30" s="26">
        <v>16046.52</v>
      </c>
      <c r="G30" s="26">
        <v>8448.2000000000007</v>
      </c>
      <c r="H30" s="12">
        <f>SUM(E30:F30)</f>
        <v>455783.52999999997</v>
      </c>
      <c r="I30" s="12">
        <f>(D30-H30)</f>
        <v>3974370.9288479681</v>
      </c>
    </row>
    <row r="31" spans="3:29">
      <c r="C31" s="3" t="s">
        <v>20</v>
      </c>
      <c r="D31" s="12">
        <v>5009768.504471954</v>
      </c>
      <c r="E31" s="9">
        <v>3947.03</v>
      </c>
      <c r="F31" s="12">
        <v>0</v>
      </c>
      <c r="G31" s="12">
        <v>504187.51</v>
      </c>
      <c r="H31" s="12">
        <f>SUM(E31:F31)</f>
        <v>3947.03</v>
      </c>
      <c r="I31" s="12">
        <f>(D31-H31)</f>
        <v>5005821.4744719537</v>
      </c>
    </row>
    <row r="32" spans="3:29">
      <c r="C32" s="3" t="s">
        <v>21</v>
      </c>
      <c r="D32" s="12">
        <v>12202517.059802525</v>
      </c>
      <c r="E32" s="7">
        <v>822756.76</v>
      </c>
      <c r="F32" s="26">
        <v>505878.77</v>
      </c>
      <c r="G32" s="26">
        <v>96782.81</v>
      </c>
      <c r="H32" s="12">
        <f>SUM(E32:F32)</f>
        <v>1328635.53</v>
      </c>
      <c r="I32" s="12">
        <f>(D32-H32)</f>
        <v>10873881.529802525</v>
      </c>
    </row>
    <row r="33" spans="3:9">
      <c r="C33" s="3" t="s">
        <v>22</v>
      </c>
      <c r="D33" s="12">
        <v>27788545.182204202</v>
      </c>
      <c r="E33" s="7">
        <v>2847343.95</v>
      </c>
      <c r="F33" s="26">
        <v>1193958.8800000001</v>
      </c>
      <c r="G33" s="26">
        <v>2528636.4600000009</v>
      </c>
      <c r="H33" s="12">
        <f>SUM(E33:F33)</f>
        <v>4041302.83</v>
      </c>
      <c r="I33" s="12">
        <f>(D33-H33)</f>
        <v>23747242.352204204</v>
      </c>
    </row>
    <row r="34" spans="3:9">
      <c r="C34" s="3" t="s">
        <v>23</v>
      </c>
      <c r="D34" s="12">
        <v>71013948.570265844</v>
      </c>
      <c r="E34" s="12">
        <v>7897362.1000000006</v>
      </c>
      <c r="F34" s="26">
        <v>2629400.06</v>
      </c>
      <c r="G34" s="26">
        <v>11106743.930000002</v>
      </c>
      <c r="H34" s="12">
        <f>SUM(E34:F34)</f>
        <v>10526762.16</v>
      </c>
      <c r="I34" s="12">
        <f>(D34-H34)</f>
        <v>60487186.410265848</v>
      </c>
    </row>
    <row r="35" spans="3:9">
      <c r="C35" s="3" t="s">
        <v>36</v>
      </c>
      <c r="D35" s="12">
        <v>0</v>
      </c>
      <c r="E35" s="12">
        <v>0</v>
      </c>
      <c r="F35" s="12">
        <v>0</v>
      </c>
      <c r="G35" s="12">
        <v>0</v>
      </c>
      <c r="H35" s="12">
        <f>SUM(E35:F35)</f>
        <v>0</v>
      </c>
      <c r="I35" s="12">
        <f>(D35-H35)</f>
        <v>0</v>
      </c>
    </row>
    <row r="36" spans="3:9">
      <c r="C36" s="3" t="s">
        <v>24</v>
      </c>
      <c r="D36" s="12">
        <v>92945479.640747279</v>
      </c>
      <c r="E36" s="9">
        <v>6208554.7300000004</v>
      </c>
      <c r="F36" s="27">
        <v>1899624.4299999997</v>
      </c>
      <c r="G36" s="27">
        <v>2537916.2499999995</v>
      </c>
      <c r="H36" s="12">
        <f>SUM(E36:F36)</f>
        <v>8108179.1600000001</v>
      </c>
      <c r="I36" s="12">
        <f>(D36-H36)</f>
        <v>84837300.480747283</v>
      </c>
    </row>
    <row r="37" spans="3:9">
      <c r="C37" s="2" t="s">
        <v>25</v>
      </c>
      <c r="D37" s="10">
        <f t="shared" ref="D37:I37" si="6">SUM(D38:D39)</f>
        <v>536115421.14818728</v>
      </c>
      <c r="E37" s="10">
        <f t="shared" si="6"/>
        <v>2096096.07</v>
      </c>
      <c r="F37" s="10">
        <f t="shared" si="6"/>
        <v>307842397.71999997</v>
      </c>
      <c r="G37" s="10">
        <f t="shared" si="6"/>
        <v>4988276.0299999993</v>
      </c>
      <c r="H37" s="10">
        <f t="shared" si="6"/>
        <v>309938493.79000002</v>
      </c>
      <c r="I37" s="10">
        <f t="shared" si="6"/>
        <v>226176927.35818732</v>
      </c>
    </row>
    <row r="38" spans="3:9">
      <c r="C38" s="3" t="s">
        <v>26</v>
      </c>
      <c r="D38" s="12">
        <v>113044506.2910445</v>
      </c>
      <c r="E38" s="16">
        <v>2096096.07</v>
      </c>
      <c r="F38" s="16">
        <v>2242839.5299999998</v>
      </c>
      <c r="G38" s="16">
        <v>3266012.03</v>
      </c>
      <c r="H38" s="12">
        <f>SUM(E38:F38)</f>
        <v>4338935.5999999996</v>
      </c>
      <c r="I38" s="12">
        <f>(D38-H38)</f>
        <v>108705570.69104451</v>
      </c>
    </row>
    <row r="39" spans="3:9">
      <c r="C39" s="3" t="s">
        <v>37</v>
      </c>
      <c r="D39" s="12">
        <v>423070914.85714281</v>
      </c>
      <c r="E39" s="12">
        <v>0</v>
      </c>
      <c r="F39" s="12">
        <v>305599558.19</v>
      </c>
      <c r="G39" s="12">
        <v>1722264</v>
      </c>
      <c r="H39" s="12">
        <f>SUM(E39:F39)</f>
        <v>305599558.19</v>
      </c>
      <c r="I39" s="12">
        <f>(D39-H39)</f>
        <v>117471356.66714281</v>
      </c>
    </row>
    <row r="40" spans="3:9">
      <c r="C40" s="2" t="s">
        <v>38</v>
      </c>
      <c r="D40" s="10">
        <f t="shared" ref="D40:G40" si="7">SUM(D41:D47)</f>
        <v>0</v>
      </c>
      <c r="E40" s="10">
        <f t="shared" si="7"/>
        <v>0</v>
      </c>
      <c r="F40" s="10">
        <f t="shared" si="7"/>
        <v>0</v>
      </c>
      <c r="G40" s="10">
        <f t="shared" si="7"/>
        <v>0</v>
      </c>
      <c r="H40" s="8">
        <f>SUM(D40:F40)</f>
        <v>0</v>
      </c>
      <c r="I40" s="10">
        <f t="shared" ref="I40" si="8">SUM(I41:I47)</f>
        <v>0</v>
      </c>
    </row>
    <row r="41" spans="3:9">
      <c r="C41" s="3" t="s">
        <v>39</v>
      </c>
      <c r="D41" s="12">
        <f>SUM(E41:F41)</f>
        <v>0</v>
      </c>
      <c r="E41" s="12">
        <v>0</v>
      </c>
      <c r="F41" s="12">
        <v>0</v>
      </c>
      <c r="G41" s="12">
        <v>0</v>
      </c>
      <c r="H41" s="12">
        <f>SUM(D41:F41)</f>
        <v>0</v>
      </c>
      <c r="I41" s="12">
        <f>(D41-H41)</f>
        <v>0</v>
      </c>
    </row>
    <row r="42" spans="3:9">
      <c r="C42" s="3" t="s">
        <v>40</v>
      </c>
      <c r="D42" s="12">
        <f>SUM(E42:F42)</f>
        <v>0</v>
      </c>
      <c r="E42" s="12">
        <v>0</v>
      </c>
      <c r="F42" s="12">
        <v>0</v>
      </c>
      <c r="G42" s="12">
        <v>0</v>
      </c>
      <c r="H42" s="12">
        <f>SUM(D42:F42)</f>
        <v>0</v>
      </c>
      <c r="I42" s="12">
        <f>(D42-H42)</f>
        <v>0</v>
      </c>
    </row>
    <row r="43" spans="3:9">
      <c r="C43" s="3" t="s">
        <v>41</v>
      </c>
      <c r="D43" s="12">
        <f>SUM(E43:F43)</f>
        <v>0</v>
      </c>
      <c r="E43" s="12">
        <v>0</v>
      </c>
      <c r="F43" s="12">
        <v>0</v>
      </c>
      <c r="G43" s="12">
        <v>0</v>
      </c>
      <c r="H43" s="12">
        <f>SUM(D43:F43)</f>
        <v>0</v>
      </c>
      <c r="I43" s="12">
        <f>(D43-H43)</f>
        <v>0</v>
      </c>
    </row>
    <row r="44" spans="3:9">
      <c r="C44" s="3" t="s">
        <v>42</v>
      </c>
      <c r="D44" s="12">
        <f>SUM(E44:F44)</f>
        <v>0</v>
      </c>
      <c r="E44" s="12">
        <v>0</v>
      </c>
      <c r="F44" s="12">
        <v>0</v>
      </c>
      <c r="G44" s="12">
        <v>0</v>
      </c>
      <c r="H44" s="12">
        <f>SUM(D44:F44)</f>
        <v>0</v>
      </c>
      <c r="I44" s="12">
        <f>(D44-H44)</f>
        <v>0</v>
      </c>
    </row>
    <row r="45" spans="3:9">
      <c r="C45" s="3" t="s">
        <v>43</v>
      </c>
      <c r="D45" s="12">
        <f>SUM(E45:F45)</f>
        <v>0</v>
      </c>
      <c r="E45" s="12">
        <v>0</v>
      </c>
      <c r="F45" s="12">
        <v>0</v>
      </c>
      <c r="G45" s="12">
        <v>0</v>
      </c>
      <c r="H45" s="12">
        <f>SUM(D45:F45)</f>
        <v>0</v>
      </c>
      <c r="I45" s="12">
        <f>(D45-H45)</f>
        <v>0</v>
      </c>
    </row>
    <row r="46" spans="3:9">
      <c r="C46" s="3" t="s">
        <v>44</v>
      </c>
      <c r="D46" s="12">
        <f>SUM(E46:F46)</f>
        <v>0</v>
      </c>
      <c r="E46" s="12">
        <v>0</v>
      </c>
      <c r="F46" s="12">
        <v>0</v>
      </c>
      <c r="G46" s="12">
        <v>0</v>
      </c>
      <c r="H46" s="12">
        <f>SUM(D46:F46)</f>
        <v>0</v>
      </c>
      <c r="I46" s="12">
        <f>(D46-H46)</f>
        <v>0</v>
      </c>
    </row>
    <row r="47" spans="3:9">
      <c r="C47" s="3" t="s">
        <v>45</v>
      </c>
      <c r="D47" s="12">
        <f>SUM(E47:F47)</f>
        <v>0</v>
      </c>
      <c r="E47" s="12">
        <v>0</v>
      </c>
      <c r="F47" s="12">
        <v>0</v>
      </c>
      <c r="G47" s="12">
        <v>0</v>
      </c>
      <c r="H47" s="12">
        <f>SUM(D47:F47)</f>
        <v>0</v>
      </c>
      <c r="I47" s="12">
        <f>(D47-H47)</f>
        <v>0</v>
      </c>
    </row>
    <row r="48" spans="3:9">
      <c r="C48" s="2" t="s">
        <v>27</v>
      </c>
      <c r="D48" s="8">
        <f>SUM(D49:D57)</f>
        <v>201451286.64106986</v>
      </c>
      <c r="E48" s="8">
        <f t="shared" ref="E48:G48" si="9">SUM(E49:E57)</f>
        <v>4109099.72</v>
      </c>
      <c r="F48" s="8">
        <f t="shared" si="9"/>
        <v>3485938.94</v>
      </c>
      <c r="G48" s="8">
        <f t="shared" si="9"/>
        <v>3722186.87</v>
      </c>
      <c r="H48" s="8">
        <f t="shared" ref="H48:I48" si="10">SUM(H49:H57)</f>
        <v>7595038.6600000001</v>
      </c>
      <c r="I48" s="8">
        <f t="shared" si="10"/>
        <v>193856247.98106989</v>
      </c>
    </row>
    <row r="49" spans="3:9">
      <c r="C49" s="3" t="s">
        <v>28</v>
      </c>
      <c r="D49" s="12">
        <v>15612377.208324177</v>
      </c>
      <c r="E49" s="9">
        <v>972804.90999999992</v>
      </c>
      <c r="F49" s="9">
        <v>1214359.43</v>
      </c>
      <c r="G49" s="9">
        <v>3052842.42</v>
      </c>
      <c r="H49" s="12">
        <f>SUM(E49:F49)</f>
        <v>2187164.34</v>
      </c>
      <c r="I49" s="12">
        <f>(D49-H49)</f>
        <v>13425212.868324177</v>
      </c>
    </row>
    <row r="50" spans="3:9">
      <c r="C50" s="3" t="s">
        <v>29</v>
      </c>
      <c r="D50" s="12">
        <v>1734942.7799130986</v>
      </c>
      <c r="E50" s="12">
        <v>2203159.12</v>
      </c>
      <c r="F50" s="12">
        <v>153205.39000000001</v>
      </c>
      <c r="G50" s="12">
        <v>168318.03999999998</v>
      </c>
      <c r="H50" s="12">
        <f>SUM(E50:F50)</f>
        <v>2356364.5100000002</v>
      </c>
      <c r="I50" s="12">
        <f>(D50-H50)</f>
        <v>-621421.73008690169</v>
      </c>
    </row>
    <row r="51" spans="3:9">
      <c r="C51" s="3" t="s">
        <v>30</v>
      </c>
      <c r="D51" s="12">
        <v>128334.78358005012</v>
      </c>
      <c r="E51" s="12">
        <v>0</v>
      </c>
      <c r="F51" s="12">
        <v>0</v>
      </c>
      <c r="G51" s="12">
        <v>0</v>
      </c>
      <c r="H51" s="12">
        <f>SUM(E51:F51)</f>
        <v>0</v>
      </c>
      <c r="I51" s="12">
        <f>(D51-H51)</f>
        <v>128334.78358005012</v>
      </c>
    </row>
    <row r="52" spans="3:9">
      <c r="C52" s="3" t="s">
        <v>31</v>
      </c>
      <c r="D52" s="12">
        <v>89852601.860292539</v>
      </c>
      <c r="E52" s="12">
        <v>0</v>
      </c>
      <c r="F52" s="12">
        <v>0</v>
      </c>
      <c r="G52" s="12">
        <v>0</v>
      </c>
      <c r="H52" s="12">
        <f>SUM(E52:F52)</f>
        <v>0</v>
      </c>
      <c r="I52" s="12">
        <f>(D52-H52)</f>
        <v>89852601.860292539</v>
      </c>
    </row>
    <row r="53" spans="3:9">
      <c r="C53" s="3" t="s">
        <v>32</v>
      </c>
      <c r="D53" s="12">
        <v>32701018.347419366</v>
      </c>
      <c r="E53" s="12">
        <v>933135.69</v>
      </c>
      <c r="F53" s="12">
        <v>2118374.12</v>
      </c>
      <c r="G53" s="12">
        <v>429026.41</v>
      </c>
      <c r="H53" s="12">
        <f>SUM(E53:F53)</f>
        <v>3051509.81</v>
      </c>
      <c r="I53" s="12">
        <f>(D53-H53)</f>
        <v>29649508.537419368</v>
      </c>
    </row>
    <row r="54" spans="3:9">
      <c r="C54" s="3" t="s">
        <v>46</v>
      </c>
      <c r="D54" s="12"/>
      <c r="E54" s="12">
        <v>0</v>
      </c>
      <c r="F54" s="12">
        <v>0</v>
      </c>
      <c r="G54" s="12">
        <v>0</v>
      </c>
      <c r="H54" s="12">
        <f>SUM(E54:F54)</f>
        <v>0</v>
      </c>
      <c r="I54" s="12">
        <f>(D54-H54)</f>
        <v>0</v>
      </c>
    </row>
    <row r="55" spans="3:9">
      <c r="C55" s="3" t="s">
        <v>47</v>
      </c>
      <c r="D55" s="12">
        <v>18025000</v>
      </c>
      <c r="E55" s="12">
        <v>0</v>
      </c>
      <c r="F55" s="12">
        <v>0</v>
      </c>
      <c r="G55" s="12">
        <v>0</v>
      </c>
      <c r="H55" s="12">
        <f>SUM(E55:F55)</f>
        <v>0</v>
      </c>
      <c r="I55" s="12">
        <f>(D55-H55)</f>
        <v>18025000</v>
      </c>
    </row>
    <row r="56" spans="3:9">
      <c r="C56" s="3" t="s">
        <v>33</v>
      </c>
      <c r="D56" s="12">
        <v>41696344.774540648</v>
      </c>
      <c r="E56" s="12">
        <v>0</v>
      </c>
      <c r="F56" s="12">
        <v>0</v>
      </c>
      <c r="G56" s="12">
        <v>72000</v>
      </c>
      <c r="H56" s="12">
        <f>SUM(E56:F56)</f>
        <v>0</v>
      </c>
      <c r="I56" s="12">
        <f>(D56-H56)</f>
        <v>41696344.774540648</v>
      </c>
    </row>
    <row r="57" spans="3:9">
      <c r="C57" s="3" t="s">
        <v>48</v>
      </c>
      <c r="D57" s="12">
        <v>1700666.8869999999</v>
      </c>
      <c r="E57" s="12">
        <v>0</v>
      </c>
      <c r="F57" s="12">
        <v>0</v>
      </c>
      <c r="G57" s="12">
        <v>0</v>
      </c>
      <c r="H57" s="12">
        <f>SUM(E57:F57)</f>
        <v>0</v>
      </c>
      <c r="I57" s="12">
        <f>(D57-H57)</f>
        <v>1700666.8869999999</v>
      </c>
    </row>
    <row r="58" spans="3:9">
      <c r="C58" s="2" t="s">
        <v>49</v>
      </c>
      <c r="D58" s="8">
        <f>SUM(D59:D62)</f>
        <v>6126623838.0199995</v>
      </c>
      <c r="E58" s="8">
        <f t="shared" ref="E58:G58" si="11">SUM(E59:E62)</f>
        <v>98818792.539999992</v>
      </c>
      <c r="F58" s="8">
        <f t="shared" si="11"/>
        <v>62095978.220000006</v>
      </c>
      <c r="G58" s="8">
        <f t="shared" si="11"/>
        <v>149667412.98000002</v>
      </c>
      <c r="H58" s="8">
        <f t="shared" ref="H58:I58" si="12">SUM(H59:H62)</f>
        <v>160914770.75999999</v>
      </c>
      <c r="I58" s="8">
        <f t="shared" si="12"/>
        <v>5965709067.2599993</v>
      </c>
    </row>
    <row r="59" spans="3:9">
      <c r="C59" s="3" t="s">
        <v>50</v>
      </c>
      <c r="D59" s="12">
        <v>1529449733.24</v>
      </c>
      <c r="E59" s="12">
        <v>6452875.25</v>
      </c>
      <c r="F59" s="12">
        <v>7060730.6699999999</v>
      </c>
      <c r="G59" s="12">
        <v>85220220.780000001</v>
      </c>
      <c r="H59" s="12">
        <f>SUM(E59:F59)</f>
        <v>13513605.92</v>
      </c>
      <c r="I59" s="12">
        <f>(D59-H59)</f>
        <v>1515936127.3199999</v>
      </c>
    </row>
    <row r="60" spans="3:9">
      <c r="C60" s="3" t="s">
        <v>51</v>
      </c>
      <c r="D60" s="12">
        <v>4597174104.7799997</v>
      </c>
      <c r="E60" s="12">
        <v>92365917.289999992</v>
      </c>
      <c r="F60" s="12">
        <v>55035247.550000004</v>
      </c>
      <c r="G60" s="12">
        <v>64447192.200000003</v>
      </c>
      <c r="H60" s="12">
        <f>SUM(E60:F60)</f>
        <v>147401164.84</v>
      </c>
      <c r="I60" s="12">
        <f>(D60-H60)</f>
        <v>4449772939.9399996</v>
      </c>
    </row>
    <row r="61" spans="3:9">
      <c r="C61" s="3" t="s">
        <v>52</v>
      </c>
      <c r="D61" s="12">
        <f>SUM(E61:F61)</f>
        <v>0</v>
      </c>
      <c r="E61" s="12">
        <v>0</v>
      </c>
      <c r="F61" s="12">
        <v>0</v>
      </c>
      <c r="G61" s="12">
        <v>0</v>
      </c>
      <c r="H61" s="12">
        <f>SUM(E61:F61)</f>
        <v>0</v>
      </c>
      <c r="I61" s="12">
        <f>(H61-D61)</f>
        <v>0</v>
      </c>
    </row>
    <row r="62" spans="3:9">
      <c r="C62" s="3" t="s">
        <v>53</v>
      </c>
      <c r="D62" s="12">
        <v>0</v>
      </c>
      <c r="E62" s="12">
        <v>0</v>
      </c>
      <c r="F62" s="12">
        <v>0</v>
      </c>
      <c r="G62" s="12">
        <v>0</v>
      </c>
      <c r="H62" s="12">
        <f>SUM(E62:F62)</f>
        <v>0</v>
      </c>
      <c r="I62" s="12">
        <f>(H62-D62)</f>
        <v>0</v>
      </c>
    </row>
    <row r="63" spans="3:9">
      <c r="C63" s="2" t="s">
        <v>54</v>
      </c>
      <c r="D63" s="8">
        <f t="shared" ref="D63" si="13">SUM(D64:D65)</f>
        <v>0</v>
      </c>
      <c r="E63" s="8">
        <f t="shared" ref="E63:F63" si="14">SUM(E64:E66)</f>
        <v>0</v>
      </c>
      <c r="F63" s="8">
        <f t="shared" si="14"/>
        <v>0</v>
      </c>
      <c r="G63" s="8"/>
      <c r="H63" s="8">
        <f t="shared" ref="H63:I63" si="15">SUM(H64:H65)</f>
        <v>0</v>
      </c>
      <c r="I63" s="8">
        <f t="shared" si="15"/>
        <v>0</v>
      </c>
    </row>
    <row r="64" spans="3:9">
      <c r="C64" s="3" t="s">
        <v>55</v>
      </c>
      <c r="D64" s="12">
        <f>SUM(E64:F64)</f>
        <v>0</v>
      </c>
      <c r="E64" s="12">
        <v>0</v>
      </c>
      <c r="F64" s="12">
        <v>0</v>
      </c>
      <c r="G64" s="12">
        <v>0</v>
      </c>
      <c r="H64" s="12">
        <f>SUM(E64:F64)</f>
        <v>0</v>
      </c>
      <c r="I64" s="12">
        <f>(D64-H64)</f>
        <v>0</v>
      </c>
    </row>
    <row r="65" spans="3:9">
      <c r="C65" s="3" t="s">
        <v>56</v>
      </c>
      <c r="D65" s="12">
        <f>SUM(E65:F65)</f>
        <v>0</v>
      </c>
      <c r="E65" s="12">
        <v>0</v>
      </c>
      <c r="F65" s="12">
        <v>0</v>
      </c>
      <c r="G65" s="12">
        <v>0</v>
      </c>
      <c r="H65" s="12">
        <f>SUM(E65:F65)</f>
        <v>0</v>
      </c>
      <c r="I65" s="12">
        <f>SUM(E65:H65)</f>
        <v>0</v>
      </c>
    </row>
    <row r="66" spans="3:9">
      <c r="C66" s="2" t="s">
        <v>57</v>
      </c>
      <c r="D66" s="8">
        <f>SUM(D67:D69)</f>
        <v>0</v>
      </c>
      <c r="E66" s="8">
        <f t="shared" ref="E66:F66" si="16">SUM(E67:E69)</f>
        <v>0</v>
      </c>
      <c r="F66" s="8">
        <f t="shared" si="16"/>
        <v>0</v>
      </c>
      <c r="G66" s="8"/>
      <c r="H66" s="8">
        <f t="shared" ref="H66:I66" si="17">SUM(H67:H69)</f>
        <v>0</v>
      </c>
      <c r="I66" s="8">
        <f t="shared" si="17"/>
        <v>0</v>
      </c>
    </row>
    <row r="67" spans="3:9">
      <c r="C67" s="3" t="s">
        <v>58</v>
      </c>
      <c r="D67" s="12">
        <f>SUM(E67:F67)</f>
        <v>0</v>
      </c>
      <c r="E67" s="12">
        <v>0</v>
      </c>
      <c r="F67" s="12">
        <v>0</v>
      </c>
      <c r="G67" s="12">
        <v>0</v>
      </c>
      <c r="H67" s="12">
        <f>SUM(E67:F67)</f>
        <v>0</v>
      </c>
      <c r="I67" s="12">
        <f>SUM(E67:H67)</f>
        <v>0</v>
      </c>
    </row>
    <row r="68" spans="3:9">
      <c r="C68" s="3" t="s">
        <v>59</v>
      </c>
      <c r="D68" s="12">
        <f>SUM(E68:F68)</f>
        <v>0</v>
      </c>
      <c r="E68" s="12">
        <v>0</v>
      </c>
      <c r="F68" s="12">
        <v>0</v>
      </c>
      <c r="G68" s="12">
        <v>0</v>
      </c>
      <c r="H68" s="12">
        <f>SUM(E68:F68)</f>
        <v>0</v>
      </c>
      <c r="I68" s="12">
        <f>SUM(E68:H68)</f>
        <v>0</v>
      </c>
    </row>
    <row r="69" spans="3:9">
      <c r="C69" s="3" t="s">
        <v>60</v>
      </c>
      <c r="D69" s="12">
        <f>SUM(E69:F69)</f>
        <v>0</v>
      </c>
      <c r="E69" s="12">
        <v>0</v>
      </c>
      <c r="F69" s="12">
        <v>0</v>
      </c>
      <c r="G69" s="12">
        <v>0</v>
      </c>
      <c r="H69" s="12">
        <f>SUM(E69:F69)</f>
        <v>0</v>
      </c>
      <c r="I69" s="12">
        <f>SUM(E69:H69)</f>
        <v>0</v>
      </c>
    </row>
    <row r="70" spans="3:9">
      <c r="C70" s="4" t="s">
        <v>34</v>
      </c>
      <c r="D70" s="11">
        <f t="shared" ref="D70:H70" si="18">+D12+D18+D27+D37+D40+D48+D58+D63+D66</f>
        <v>11018002026.870001</v>
      </c>
      <c r="E70" s="11">
        <f t="shared" si="18"/>
        <v>304279127.48999995</v>
      </c>
      <c r="F70" s="11">
        <f>+F12+F18+F27+F37+F40+F48+F58+F63+F66</f>
        <v>564642422.56999993</v>
      </c>
      <c r="G70" s="11">
        <f>+G12+G18+G27+G37+G40+G48+G58+G63+G66</f>
        <v>364522779.49000001</v>
      </c>
      <c r="H70" s="11">
        <f t="shared" si="18"/>
        <v>868921550.05999994</v>
      </c>
      <c r="I70" s="11">
        <f>+I12+I18+I27+I37+I40+I48+I58+I63+I66</f>
        <v>10149080476.810001</v>
      </c>
    </row>
    <row r="71" spans="3:9">
      <c r="C71" s="1" t="s">
        <v>61</v>
      </c>
      <c r="D71" s="14"/>
      <c r="E71" s="14"/>
      <c r="F71" s="14"/>
      <c r="G71" s="14"/>
      <c r="H71" s="14"/>
      <c r="I71" s="14"/>
    </row>
    <row r="72" spans="3:9">
      <c r="C72" s="2" t="s">
        <v>62</v>
      </c>
      <c r="D72" s="13">
        <f t="shared" ref="D72:E72" si="19">SUM(D73:D74)</f>
        <v>0</v>
      </c>
      <c r="E72" s="13">
        <f t="shared" si="19"/>
        <v>0</v>
      </c>
      <c r="F72" s="13">
        <f>SUM(F73:F74)</f>
        <v>0</v>
      </c>
      <c r="G72" s="13">
        <f>SUM(G73:G74)</f>
        <v>0</v>
      </c>
    </row>
    <row r="73" spans="3:9">
      <c r="C73" s="3" t="s">
        <v>63</v>
      </c>
      <c r="D73" s="7">
        <f>SUM(E73:F73)</f>
        <v>0</v>
      </c>
      <c r="E73" s="7">
        <v>0</v>
      </c>
      <c r="F73" s="7">
        <v>0</v>
      </c>
      <c r="G73" s="12">
        <v>0</v>
      </c>
      <c r="H73" s="12">
        <f>SUM(E73:F73)</f>
        <v>0</v>
      </c>
      <c r="I73" s="12">
        <f>SUM(E73:H73)</f>
        <v>0</v>
      </c>
    </row>
    <row r="74" spans="3:9">
      <c r="C74" s="3" t="s">
        <v>64</v>
      </c>
      <c r="D74" s="7">
        <f>SUM(E74:F74)</f>
        <v>0</v>
      </c>
      <c r="E74" s="7">
        <v>0</v>
      </c>
      <c r="F74" s="7">
        <v>0</v>
      </c>
      <c r="G74" s="12">
        <v>0</v>
      </c>
      <c r="H74" s="12">
        <f>SUM(E74:F74)</f>
        <v>0</v>
      </c>
      <c r="I74" s="12">
        <f>SUM(E74:H74)</f>
        <v>0</v>
      </c>
    </row>
    <row r="75" spans="3:9">
      <c r="C75" s="2" t="s">
        <v>65</v>
      </c>
      <c r="D75" s="13">
        <f t="shared" ref="D75:G75" si="20">SUM(D76:D77)</f>
        <v>0</v>
      </c>
      <c r="E75" s="13">
        <f t="shared" si="20"/>
        <v>0</v>
      </c>
      <c r="F75" s="13">
        <f t="shared" si="20"/>
        <v>0</v>
      </c>
      <c r="G75" s="13">
        <f t="shared" si="20"/>
        <v>0</v>
      </c>
    </row>
    <row r="76" spans="3:9">
      <c r="C76" s="3" t="s">
        <v>66</v>
      </c>
      <c r="D76" s="7">
        <f>SUM(E76:F76)</f>
        <v>0</v>
      </c>
      <c r="E76" s="7">
        <v>0</v>
      </c>
      <c r="F76" s="7">
        <v>0</v>
      </c>
      <c r="G76" s="7">
        <v>0</v>
      </c>
      <c r="H76" s="12">
        <f>SUM(E76:F76)</f>
        <v>0</v>
      </c>
      <c r="I76" s="12">
        <f>SUM(E76:H76)</f>
        <v>0</v>
      </c>
    </row>
    <row r="77" spans="3:9">
      <c r="C77" s="3" t="s">
        <v>67</v>
      </c>
      <c r="D77" s="7">
        <f>SUM(E77:F77)</f>
        <v>0</v>
      </c>
      <c r="E77" s="7">
        <v>0</v>
      </c>
      <c r="F77" s="7">
        <v>0</v>
      </c>
      <c r="G77" s="7">
        <v>0</v>
      </c>
      <c r="H77" s="12">
        <f>SUM(E77:F77)</f>
        <v>0</v>
      </c>
      <c r="I77" s="12">
        <f>SUM(E77:H77)</f>
        <v>0</v>
      </c>
    </row>
    <row r="78" spans="3:9">
      <c r="C78" s="2" t="s">
        <v>68</v>
      </c>
      <c r="D78" s="13">
        <f>SUM(D79:D79)</f>
        <v>0</v>
      </c>
      <c r="E78" s="13">
        <f t="shared" ref="E78:G78" si="21">SUM(E79:E79)</f>
        <v>0</v>
      </c>
      <c r="F78" s="13">
        <f t="shared" si="21"/>
        <v>0</v>
      </c>
      <c r="G78" s="13">
        <f t="shared" si="21"/>
        <v>0</v>
      </c>
    </row>
    <row r="79" spans="3:9">
      <c r="C79" s="3" t="s">
        <v>69</v>
      </c>
      <c r="D79" s="7">
        <f>SUM(E79:F79)</f>
        <v>0</v>
      </c>
      <c r="E79" s="7">
        <v>0</v>
      </c>
      <c r="F79" s="7">
        <v>0</v>
      </c>
      <c r="G79" s="7">
        <v>0</v>
      </c>
      <c r="H79" s="12">
        <f>SUM(E79:F79)</f>
        <v>0</v>
      </c>
      <c r="I79" s="12">
        <f>SUM(E79:H79)</f>
        <v>0</v>
      </c>
    </row>
    <row r="80" spans="3:9">
      <c r="C80" s="4" t="s">
        <v>70</v>
      </c>
      <c r="D80" s="11">
        <f t="shared" ref="D80" si="22">+D72+D75+D78</f>
        <v>0</v>
      </c>
      <c r="E80" s="11">
        <f t="shared" ref="E80:G80" si="23">+E72+E75+E78</f>
        <v>0</v>
      </c>
      <c r="F80" s="11">
        <f t="shared" si="23"/>
        <v>0</v>
      </c>
      <c r="G80" s="11">
        <f t="shared" si="23"/>
        <v>0</v>
      </c>
      <c r="H80" s="11">
        <f t="shared" ref="H80:I80" si="24">+H72+H75+H78</f>
        <v>0</v>
      </c>
      <c r="I80" s="11">
        <f t="shared" si="24"/>
        <v>0</v>
      </c>
    </row>
    <row r="81" spans="3:9">
      <c r="D81" s="7"/>
      <c r="E81" s="7"/>
      <c r="F81" s="7"/>
      <c r="G81" s="7"/>
      <c r="H81" s="7"/>
      <c r="I81" s="7"/>
    </row>
    <row r="82" spans="3:9" ht="16.5" thickBot="1">
      <c r="C82" s="20" t="s">
        <v>71</v>
      </c>
      <c r="D82" s="21">
        <f t="shared" ref="D82:H82" si="25">+D70+D80</f>
        <v>11018002026.870001</v>
      </c>
      <c r="E82" s="21">
        <f t="shared" si="25"/>
        <v>304279127.48999995</v>
      </c>
      <c r="F82" s="21">
        <f t="shared" si="25"/>
        <v>564642422.56999993</v>
      </c>
      <c r="G82" s="21">
        <f>+G70+G80</f>
        <v>364522779.49000001</v>
      </c>
      <c r="H82" s="21">
        <f t="shared" si="25"/>
        <v>868921550.05999994</v>
      </c>
      <c r="I82" s="21">
        <f>+I70+I80</f>
        <v>10149080476.810001</v>
      </c>
    </row>
    <row r="83" spans="3:9" ht="15.75" thickTop="1"/>
    <row r="87" spans="3:9">
      <c r="C87" s="34" t="s">
        <v>75</v>
      </c>
      <c r="D87" s="34"/>
    </row>
    <row r="88" spans="3:9">
      <c r="C88" s="30" t="s">
        <v>76</v>
      </c>
      <c r="D88" s="30"/>
    </row>
  </sheetData>
  <dataConsolidate/>
  <mergeCells count="6">
    <mergeCell ref="C88:D88"/>
    <mergeCell ref="C1:F1"/>
    <mergeCell ref="C6:I6"/>
    <mergeCell ref="C8:I8"/>
    <mergeCell ref="C7:I7"/>
    <mergeCell ref="C87:D87"/>
  </mergeCells>
  <printOptions horizontalCentered="1"/>
  <pageMargins left="0.23622047244094491" right="0.23622047244094491" top="0.74803149606299213" bottom="0.74803149606299213" header="0.19685039370078741" footer="0.19685039370078741"/>
  <pageSetup scale="42" fitToHeight="0" orientation="portrait" r:id="rId1"/>
  <rowBreaks count="1" manualBreakCount="1">
    <brk id="47" min="2" max="17" man="1"/>
  </rowBreaks>
  <ignoredErrors>
    <ignoredError sqref="D37 D48 D63 D75 D7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Plantilla Ejecución </vt:lpstr>
      <vt:lpstr>'Plantilla Ejecución '!Área_de_impresión</vt:lpstr>
      <vt:lpstr>'Plantilla Ejecución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Jesús Santana Santana</cp:lastModifiedBy>
  <cp:lastPrinted>2022-08-11T14:08:11Z</cp:lastPrinted>
  <dcterms:created xsi:type="dcterms:W3CDTF">2018-04-17T18:57:16Z</dcterms:created>
  <dcterms:modified xsi:type="dcterms:W3CDTF">2022-08-11T14:08:41Z</dcterms:modified>
</cp:coreProperties>
</file>