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nocencia.fortunato\OneDrive - EGEHID\Desktop\ESTADOS FINANCIERO\"/>
    </mc:Choice>
  </mc:AlternateContent>
  <xr:revisionPtr revIDLastSave="0" documentId="13_ncr:1_{D183CECD-CC8A-4283-85EF-40B070B14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.Di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30" i="1" l="1"/>
  <c r="I30" i="1"/>
  <c r="J29" i="1"/>
  <c r="I29" i="1"/>
  <c r="B15" i="1"/>
  <c r="C15" i="1" s="1"/>
  <c r="B14" i="1"/>
</calcChain>
</file>

<file path=xl/sharedStrings.xml><?xml version="1.0" encoding="utf-8"?>
<sst xmlns="http://schemas.openxmlformats.org/spreadsheetml/2006/main" count="66" uniqueCount="66">
  <si>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</si>
  <si>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</si>
  <si>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</si>
  <si>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</si>
  <si>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</si>
  <si>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</si>
  <si>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</si>
  <si>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</si>
  <si>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</si>
  <si>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</si>
  <si>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</si>
  <si>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</si>
  <si>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</si>
  <si>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</si>
  <si>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</si>
  <si>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</si>
  <si>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</si>
  <si>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</si>
  <si>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</si>
  <si>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</si>
  <si>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</si>
  <si>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</si>
  <si>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</si>
  <si>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</si>
  <si>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</si>
  <si>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</si>
  <si>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</si>
  <si>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</si>
  <si>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</si>
  <si>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</si>
  <si>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</si>
  <si>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</si>
  <si>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</si>
  <si>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</si>
  <si>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</si>
  <si>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</si>
  <si>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</si>
  <si>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</si>
  <si>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</si>
  <si>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</si>
  <si>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</si>
  <si>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</si>
  <si>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</si>
  <si>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</si>
  <si>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</si>
  <si>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>[Mencionar el código y el nombre del producto]</t>
  </si>
  <si>
    <t xml:space="preserve">Descripción del producto: </t>
  </si>
  <si>
    <t>[Describir en qué consiste el producto y cómo opera el producto]</t>
  </si>
  <si>
    <t>Logros alcanzados: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</si>
  <si>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</si>
  <si>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Causas y justificación del desvío:</t>
  </si>
  <si>
    <t>[De haber un desvío de lo ejecutado sobre lo programado mayor a un 5%, explicar las causas que dieron origen.]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</si>
  <si>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</si>
  <si>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</si>
  <si>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</si>
  <si>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</si>
  <si>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 6123 EMPRESA DE GENERACION HIDROELECTRICA DOMINICANA (EGEHID) </t>
  </si>
  <si>
    <t xml:space="preserve">  01 EMPRESA DE GENERACION HIDROELECTRICA DOMINICANA (EGEHID)</t>
  </si>
  <si>
    <t xml:space="preserve"> 0001 EMPRESA DE GENERACION HIDROELECTRICA DOMINICANA (EGEHID)</t>
  </si>
  <si>
    <t>Generar energia electrica de calidad a un precio competitivo, en armonia con el medio ambiente, con recursos humanos altamente calificados y motivados para la maxima satisfaccion de nuestro clientes y la comunida.</t>
  </si>
  <si>
    <t>Ser lider en generacion de energia electrica e impulsor del desarrollo y de la economia nacional.</t>
  </si>
  <si>
    <t>Radiografia estrategica, Definiciona de Opciones Estrategica, Conceptualizacion de futuros deseado</t>
  </si>
  <si>
    <t>Incrementar la generacion de electricidad con fuentes renovable, fortalecer la gestion operativa y administrativa, impulsar el desarrollo tecnologico digital, mejorar la gestion ambiental, fortalecer la gestion social, optimizar la gestion del capital humano, operar con rentabilidad sostenible</t>
  </si>
  <si>
    <t>N/A</t>
  </si>
  <si>
    <t>Informe de Evaluación Anual de las Metas Físicas-Financieras</t>
  </si>
  <si>
    <t>Lineamientos para la Ejecución Presupuestaria 2025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</si>
</sst>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43" fontId="11" fillId="0" borderId="0" xfId="1" applyFont="1" applyProtection="1">
      <protection locked="0"/>
    </xf>
    <xf numFmtId="43" fontId="0" fillId="0" borderId="0" xfId="1" applyFont="1" applyProtection="1">
      <protection locked="0"/>
    </xf>
    <xf numFmtId="43" fontId="11" fillId="0" borderId="0" xfId="0" applyNumberFormat="1" applyFont="1" applyProtection="1">
      <protection locked="0"/>
    </xf>
    <xf numFmtId="39" fontId="0" fillId="0" borderId="0" xfId="0" applyNumberFormat="1"/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2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workbookViewId="0">
      <selection activeCell="B19" sqref="B19:J19"/>
    </sheetView>
  </sheetViews>
  <sheetFormatPr baseColWidth="10" defaultColWidth="11.42578125" defaultRowHeight="15" x14ac:dyDescent="0.25"/>
  <cols>
    <col min="1" max="1" width="23" style="8" customWidth="1"/>
    <col min="2" max="3" width="12.7109375" style="8" customWidth="1"/>
    <col min="4" max="4" width="13.85546875" style="8" bestFit="1" customWidth="1"/>
    <col min="5" max="5" width="12.7109375" style="8" customWidth="1"/>
    <col min="6" max="6" width="13.85546875" style="8" bestFit="1" customWidth="1"/>
    <col min="7" max="10" width="12.7109375" style="8" customWidth="1"/>
    <col min="11" max="11" width="19.7109375" style="8" customWidth="1"/>
  </cols>
  <sheetData>
    <row r="1" spans="1:11" ht="21.75" thickBot="1" x14ac:dyDescent="0.3">
      <c r="A1" s="28"/>
      <c r="B1" s="77" t="s">
        <v>64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1.75" thickBot="1" x14ac:dyDescent="0.3">
      <c r="A2" s="29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  <c r="K2" s="1"/>
    </row>
    <row r="3" spans="1:11" ht="21.75" thickBot="1" x14ac:dyDescent="0.3">
      <c r="A3" s="30"/>
      <c r="B3" s="83" t="s">
        <v>4</v>
      </c>
      <c r="C3" s="84"/>
      <c r="D3" s="83" t="s">
        <v>65</v>
      </c>
      <c r="E3" s="84"/>
      <c r="F3" s="84"/>
      <c r="G3" s="84"/>
      <c r="H3" s="85"/>
      <c r="I3" s="4">
        <v>45839</v>
      </c>
      <c r="J3" s="5">
        <v>0</v>
      </c>
      <c r="K3" s="1"/>
    </row>
    <row r="4" spans="1:11" x14ac:dyDescent="0.25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54" t="s">
        <v>6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ht="24" customHeight="1" x14ac:dyDescent="0.25">
      <c r="A8" s="6" t="s">
        <v>7</v>
      </c>
      <c r="B8" s="48" t="s">
        <v>56</v>
      </c>
      <c r="C8" s="49"/>
      <c r="D8" s="49"/>
      <c r="E8" s="49"/>
      <c r="F8" s="49"/>
      <c r="G8" s="49"/>
      <c r="H8" s="49"/>
      <c r="I8" s="49"/>
      <c r="J8" s="50"/>
      <c r="K8" s="1"/>
    </row>
    <row r="9" spans="1:11" ht="36" customHeight="1" x14ac:dyDescent="0.25">
      <c r="A9" s="31" t="s">
        <v>8</v>
      </c>
      <c r="B9" s="48" t="s">
        <v>57</v>
      </c>
      <c r="C9" s="49"/>
      <c r="D9" s="49"/>
      <c r="E9" s="49"/>
      <c r="F9" s="49"/>
      <c r="G9" s="49"/>
      <c r="H9" s="49"/>
      <c r="I9" s="49"/>
      <c r="J9" s="50"/>
      <c r="K9" s="1"/>
    </row>
    <row r="10" spans="1:11" ht="26.25" customHeight="1" x14ac:dyDescent="0.25">
      <c r="A10" s="31" t="s">
        <v>9</v>
      </c>
      <c r="B10" s="51" t="s">
        <v>58</v>
      </c>
      <c r="C10" s="51"/>
      <c r="D10" s="51"/>
      <c r="E10" s="51"/>
      <c r="F10" s="51"/>
      <c r="G10" s="51"/>
      <c r="H10" s="51"/>
      <c r="I10" s="51"/>
      <c r="J10" s="51"/>
      <c r="K10" s="1"/>
    </row>
    <row r="11" spans="1:11" ht="31.5" customHeight="1" x14ac:dyDescent="0.25">
      <c r="A11" s="6" t="s">
        <v>10</v>
      </c>
      <c r="B11" s="90" t="s">
        <v>59</v>
      </c>
      <c r="C11" s="90"/>
      <c r="D11" s="90"/>
      <c r="E11" s="90"/>
      <c r="F11" s="90"/>
      <c r="G11" s="90"/>
      <c r="H11" s="90"/>
      <c r="I11" s="90"/>
      <c r="J11" s="90"/>
    </row>
    <row r="12" spans="1:11" ht="23.25" customHeight="1" x14ac:dyDescent="0.25">
      <c r="A12" s="6" t="s">
        <v>11</v>
      </c>
      <c r="B12" s="91" t="s">
        <v>60</v>
      </c>
      <c r="C12" s="91"/>
      <c r="D12" s="91"/>
      <c r="E12" s="91"/>
      <c r="F12" s="91"/>
      <c r="G12" s="91"/>
      <c r="H12" s="91"/>
      <c r="I12" s="91"/>
      <c r="J12" s="91"/>
    </row>
    <row r="13" spans="1:11" ht="15.75" x14ac:dyDescent="0.25">
      <c r="A13" s="38" t="s">
        <v>12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35.25" customHeight="1" x14ac:dyDescent="0.25">
      <c r="A14" s="6" t="s">
        <v>13</v>
      </c>
      <c r="B14" s="32">
        <f>_xlfn.NUMBERVALUE(LEFT($B$16,1))</f>
        <v>0</v>
      </c>
      <c r="C14" s="72" t="s">
        <v>62</v>
      </c>
      <c r="D14" s="72"/>
      <c r="E14" s="72"/>
      <c r="F14" s="72"/>
      <c r="G14" s="72"/>
      <c r="H14" s="72"/>
      <c r="I14" s="72"/>
      <c r="J14" s="72"/>
    </row>
    <row r="15" spans="1:11" ht="26.25" customHeight="1" x14ac:dyDescent="0.25">
      <c r="A15" s="6" t="s">
        <v>14</v>
      </c>
      <c r="B15" s="9">
        <f>_xlfn.NUMBERVALUE(LEFT(B16,3))</f>
        <v>0</v>
      </c>
      <c r="C15" s="73" t="str">
        <f>IFERROR(VLOOKUP(B15,'[1]Validacion datos'!A8:B26,2,FALSE),"")</f>
        <v/>
      </c>
      <c r="D15" s="73"/>
      <c r="E15" s="73"/>
      <c r="F15" s="73"/>
      <c r="G15" s="73"/>
      <c r="H15" s="73"/>
      <c r="I15" s="73"/>
      <c r="J15" s="73"/>
    </row>
    <row r="16" spans="1:11" x14ac:dyDescent="0.25">
      <c r="A16" s="6" t="s">
        <v>15</v>
      </c>
      <c r="B16" s="10"/>
      <c r="C16" s="72" t="s">
        <v>61</v>
      </c>
      <c r="D16" s="72"/>
      <c r="E16" s="72"/>
      <c r="F16" s="72"/>
      <c r="G16" s="72"/>
      <c r="H16" s="72"/>
      <c r="I16" s="72"/>
      <c r="J16" s="72"/>
    </row>
    <row r="17" spans="1:12" ht="15.75" x14ac:dyDescent="0.25">
      <c r="A17" s="38" t="s">
        <v>16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2" ht="29.25" customHeight="1" x14ac:dyDescent="0.25">
      <c r="A18" s="6" t="s">
        <v>17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2" ht="33" customHeight="1" x14ac:dyDescent="0.25">
      <c r="A19" s="11" t="s">
        <v>18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2" ht="34.5" customHeight="1" x14ac:dyDescent="0.25">
      <c r="A20" s="11" t="s">
        <v>19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2" ht="35.25" customHeight="1" x14ac:dyDescent="0.25">
      <c r="A21" s="11" t="s">
        <v>20</v>
      </c>
      <c r="B21" s="52"/>
      <c r="C21" s="52"/>
      <c r="D21" s="52"/>
      <c r="E21" s="52"/>
      <c r="F21" s="52"/>
      <c r="G21" s="52"/>
      <c r="H21" s="52"/>
      <c r="I21" s="52"/>
      <c r="J21" s="53"/>
      <c r="K21" s="1"/>
    </row>
    <row r="22" spans="1:12" ht="15.75" x14ac:dyDescent="0.25">
      <c r="A22" s="38" t="s">
        <v>21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2" ht="15.75" x14ac:dyDescent="0.25">
      <c r="A23" s="54" t="s">
        <v>22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2" ht="15" customHeight="1" x14ac:dyDescent="0.25">
      <c r="A24" s="67" t="s">
        <v>23</v>
      </c>
      <c r="B24" s="68"/>
      <c r="C24" s="69" t="s">
        <v>24</v>
      </c>
      <c r="D24" s="71"/>
      <c r="E24" s="71"/>
      <c r="F24" s="71" t="s">
        <v>25</v>
      </c>
      <c r="G24" s="71"/>
      <c r="H24" s="68"/>
      <c r="I24" s="69" t="s">
        <v>26</v>
      </c>
      <c r="J24" s="70"/>
    </row>
    <row r="25" spans="1:12" x14ac:dyDescent="0.25">
      <c r="A25" s="57">
        <v>41752991919</v>
      </c>
      <c r="B25" s="58"/>
      <c r="C25" s="64">
        <v>30082809217.27</v>
      </c>
      <c r="D25" s="65"/>
      <c r="E25" s="66"/>
      <c r="F25" s="64">
        <v>11670182701.73</v>
      </c>
      <c r="G25" s="65"/>
      <c r="H25" s="66"/>
      <c r="I25" s="59">
        <f>F25/A25</f>
        <v>0.27950530405988461</v>
      </c>
      <c r="J25" s="60"/>
      <c r="K25" s="34"/>
    </row>
    <row r="26" spans="1:12" ht="15.75" x14ac:dyDescent="0.25">
      <c r="A26" s="54" t="s">
        <v>27</v>
      </c>
      <c r="B26" s="55"/>
      <c r="C26" s="55"/>
      <c r="D26" s="55"/>
      <c r="E26" s="55"/>
      <c r="F26" s="55"/>
      <c r="G26" s="55"/>
      <c r="H26" s="55"/>
      <c r="I26" s="55"/>
      <c r="J26" s="56"/>
      <c r="K26" s="35"/>
      <c r="L26" s="37"/>
    </row>
    <row r="27" spans="1:12" x14ac:dyDescent="0.25">
      <c r="A27" s="7"/>
      <c r="B27"/>
      <c r="C27" s="61" t="s">
        <v>28</v>
      </c>
      <c r="D27" s="62"/>
      <c r="E27" s="61" t="s">
        <v>29</v>
      </c>
      <c r="F27" s="62"/>
      <c r="G27" s="61" t="s">
        <v>30</v>
      </c>
      <c r="H27" s="61"/>
      <c r="I27" s="61" t="s">
        <v>31</v>
      </c>
      <c r="J27" s="63"/>
      <c r="K27" s="36"/>
    </row>
    <row r="28" spans="1:12" ht="38.25" x14ac:dyDescent="0.25">
      <c r="A28" s="12" t="s">
        <v>32</v>
      </c>
      <c r="B28" s="13" t="s">
        <v>33</v>
      </c>
      <c r="C28" s="13" t="s">
        <v>34</v>
      </c>
      <c r="D28" s="13" t="s">
        <v>35</v>
      </c>
      <c r="E28" s="13" t="s">
        <v>36</v>
      </c>
      <c r="F28" s="13" t="s">
        <v>37</v>
      </c>
      <c r="G28" s="13" t="s">
        <v>38</v>
      </c>
      <c r="H28" s="13" t="s">
        <v>39</v>
      </c>
      <c r="I28" s="13" t="s">
        <v>40</v>
      </c>
      <c r="J28" s="14" t="s">
        <v>41</v>
      </c>
      <c r="K28" s="36"/>
    </row>
    <row r="29" spans="1:12" x14ac:dyDescent="0.25">
      <c r="A29" s="15" t="s">
        <v>63</v>
      </c>
      <c r="B29" s="16"/>
      <c r="C29" s="17"/>
      <c r="D29" s="18"/>
      <c r="E29" s="18"/>
      <c r="F29" s="18"/>
      <c r="G29" s="19"/>
      <c r="H29" s="18"/>
      <c r="I29" s="20">
        <f>IF(G29&gt;0,G29/C29,0)</f>
        <v>0</v>
      </c>
      <c r="J29" s="21">
        <f>IF(H29&gt;0,H29/D29,0)</f>
        <v>0</v>
      </c>
      <c r="K29" s="36"/>
    </row>
    <row r="30" spans="1:12" x14ac:dyDescent="0.25">
      <c r="A30" s="22"/>
      <c r="B30" s="23"/>
      <c r="C30" s="24"/>
      <c r="D30" s="25"/>
      <c r="E30" s="25"/>
      <c r="F30" s="25"/>
      <c r="G30" s="26"/>
      <c r="H30" s="25"/>
      <c r="I30" s="20">
        <f>IF(G30&gt;0,G30/C30,0)</f>
        <v>0</v>
      </c>
      <c r="J30" s="21">
        <f>IF(H30&gt;0,H30/D30,0)</f>
        <v>0</v>
      </c>
    </row>
    <row r="31" spans="1:12" ht="15.75" x14ac:dyDescent="0.25">
      <c r="A31" s="38" t="s">
        <v>42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2" ht="15.75" x14ac:dyDescent="0.25">
      <c r="A32" s="54" t="s">
        <v>43</v>
      </c>
      <c r="B32" s="55"/>
      <c r="C32" s="55"/>
      <c r="D32" s="55"/>
      <c r="E32" s="55"/>
      <c r="F32" s="55"/>
      <c r="G32" s="55"/>
      <c r="H32" s="55"/>
      <c r="I32" s="55"/>
      <c r="J32" s="56"/>
      <c r="K32" s="1"/>
    </row>
    <row r="33" spans="1:11" x14ac:dyDescent="0.25">
      <c r="A33" s="27" t="s">
        <v>44</v>
      </c>
      <c r="B33" s="52" t="s">
        <v>45</v>
      </c>
      <c r="C33" s="52"/>
      <c r="D33" s="52"/>
      <c r="E33" s="52"/>
      <c r="F33" s="52"/>
      <c r="G33" s="52"/>
      <c r="H33" s="52"/>
      <c r="I33" s="52"/>
      <c r="J33" s="53"/>
    </row>
    <row r="34" spans="1:11" ht="30" x14ac:dyDescent="0.25">
      <c r="A34" s="27" t="s">
        <v>46</v>
      </c>
      <c r="B34" s="52" t="s">
        <v>47</v>
      </c>
      <c r="C34" s="52"/>
      <c r="D34" s="52"/>
      <c r="E34" s="52"/>
      <c r="F34" s="52"/>
      <c r="G34" s="52"/>
      <c r="H34" s="52"/>
      <c r="I34" s="52"/>
      <c r="J34" s="53"/>
    </row>
    <row r="35" spans="1:11" ht="85.5" customHeight="1" x14ac:dyDescent="0.25">
      <c r="A35" s="27" t="s">
        <v>48</v>
      </c>
      <c r="B35" s="52" t="s">
        <v>49</v>
      </c>
      <c r="C35" s="52"/>
      <c r="D35" s="52"/>
      <c r="E35" s="52"/>
      <c r="F35" s="52"/>
      <c r="G35" s="52"/>
      <c r="H35" s="52"/>
      <c r="I35" s="52"/>
      <c r="J35" s="53"/>
    </row>
    <row r="36" spans="1:11" ht="30" x14ac:dyDescent="0.25">
      <c r="A36" s="27" t="s">
        <v>50</v>
      </c>
      <c r="B36" s="52" t="s">
        <v>51</v>
      </c>
      <c r="C36" s="52"/>
      <c r="D36" s="52"/>
      <c r="E36" s="52"/>
      <c r="F36" s="52"/>
      <c r="G36" s="52"/>
      <c r="H36" s="52"/>
      <c r="I36" s="52"/>
      <c r="J36" s="53"/>
    </row>
    <row r="37" spans="1:11" ht="15.75" x14ac:dyDescent="0.25">
      <c r="A37" s="38" t="s">
        <v>52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5.75" x14ac:dyDescent="0.25">
      <c r="A38" s="41" t="s">
        <v>53</v>
      </c>
      <c r="B38" s="42"/>
      <c r="C38" s="42"/>
      <c r="D38" s="42"/>
      <c r="E38" s="42"/>
      <c r="F38" s="42"/>
      <c r="G38" s="42"/>
      <c r="H38" s="42"/>
      <c r="I38" s="42"/>
      <c r="J38" s="43"/>
      <c r="K38" s="1"/>
    </row>
    <row r="39" spans="1:11" ht="27.75" customHeight="1" x14ac:dyDescent="0.25">
      <c r="A39" s="44" t="s">
        <v>54</v>
      </c>
      <c r="B39" s="45"/>
      <c r="C39" s="45"/>
      <c r="D39" s="45"/>
      <c r="E39" s="45"/>
      <c r="F39" s="45"/>
      <c r="G39" s="45"/>
      <c r="H39" s="45"/>
      <c r="I39" s="45"/>
      <c r="J39" s="46"/>
    </row>
    <row r="40" spans="1:11" ht="27.75" customHeight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1" ht="30.75" customHeight="1" x14ac:dyDescent="0.25">
      <c r="A41" s="47" t="s">
        <v>55</v>
      </c>
      <c r="B41" s="47"/>
      <c r="C41" s="47"/>
      <c r="D41" s="47"/>
      <c r="E41" s="47"/>
      <c r="F41" s="47"/>
      <c r="G41" s="47"/>
      <c r="H41" s="47"/>
      <c r="I41" s="47"/>
      <c r="J41" s="47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xWindow="281" yWindow="482" count="15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20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Jul.Dic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Inocencia Ines Fortunato Alcantara</cp:lastModifiedBy>
  <cp:revision/>
  <dcterms:created xsi:type="dcterms:W3CDTF">2021-03-22T15:50:10Z</dcterms:created>
  <dcterms:modified xsi:type="dcterms:W3CDTF">2026-01-20T16:15:55Z</dcterms:modified>
  <cp:category/>
  <cp:contentStatus/>
</cp:coreProperties>
</file>