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SUB DIRECCION FCIERA1\CIERRE FISCAL 2023\CIERRE  DICIEMBRE 2023\DIGECOG DIC 2023\"/>
    </mc:Choice>
  </mc:AlternateContent>
  <xr:revisionPtr revIDLastSave="0" documentId="13_ncr:1_{98C196CB-4E3D-4DA4-9ED9-A30F72745B4D}" xr6:coauthVersionLast="47" xr6:coauthVersionMax="47" xr10:uidLastSave="{00000000-0000-0000-0000-000000000000}"/>
  <bookViews>
    <workbookView xWindow="-20610" yWindow="-945" windowWidth="20730" windowHeight="11160" xr2:uid="{A073A9E5-1C3A-487F-8B47-09D840E0E477}"/>
  </bookViews>
  <sheets>
    <sheet name="Hoja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 s="1"/>
  <c r="F19" i="1"/>
  <c r="F18" i="1"/>
  <c r="E14" i="1"/>
  <c r="F14" i="1" s="1"/>
  <c r="F13" i="1"/>
  <c r="F12" i="1"/>
  <c r="F11" i="1"/>
  <c r="E10" i="1"/>
  <c r="E15" i="1" s="1"/>
  <c r="E21" i="1" s="1"/>
  <c r="D10" i="1"/>
  <c r="D15" i="1" s="1"/>
  <c r="D21" i="1" s="1"/>
  <c r="C10" i="1"/>
  <c r="C15" i="1" s="1"/>
  <c r="C21" i="1" s="1"/>
  <c r="B10" i="1"/>
  <c r="B15" i="1" s="1"/>
  <c r="B21" i="1" s="1"/>
  <c r="F21" i="1" s="1"/>
  <c r="F10" i="1" l="1"/>
  <c r="F15" i="1" s="1"/>
</calcChain>
</file>

<file path=xl/sharedStrings.xml><?xml version="1.0" encoding="utf-8"?>
<sst xmlns="http://schemas.openxmlformats.org/spreadsheetml/2006/main" count="31" uniqueCount="27">
  <si>
    <t>Reservas</t>
  </si>
  <si>
    <t>Las notas  son parte integral de estos Estados Financieros.</t>
  </si>
  <si>
    <t>Lic.Cesar H.Tejeda</t>
  </si>
  <si>
    <t>Lic.Diovanny Manzanillo</t>
  </si>
  <si>
    <t>Subdirector Financiero</t>
  </si>
  <si>
    <t xml:space="preserve">EMPRESA DE GENERACION HIDROELECTRICA DOMINICANA </t>
  </si>
  <si>
    <t>Estado de Cambio de Activo / Patrimonio /Provisional</t>
  </si>
  <si>
    <t>Del Ejercicio Terminado al 31 de Diciembre 2023 y 2022</t>
  </si>
  <si>
    <t>Valores en RD$</t>
  </si>
  <si>
    <t>Capital Aportado</t>
  </si>
  <si>
    <t>Revaluación</t>
  </si>
  <si>
    <t>Resultados Acumulados</t>
  </si>
  <si>
    <t>Total Activos Netos / Patrimonio</t>
  </si>
  <si>
    <t>Saldo al 31 de diciembre de 2021</t>
  </si>
  <si>
    <t>Cambio en políticas contables</t>
  </si>
  <si>
    <t>Revaluación de Propiedad, planta y equipo</t>
  </si>
  <si>
    <t xml:space="preserve">Ajuste al patrimonio </t>
  </si>
  <si>
    <t>Resultado del período</t>
  </si>
  <si>
    <t>Saldo al 31 de diciembre de 2022</t>
  </si>
  <si>
    <t>Aporte a Ministerio de Hacienda</t>
  </si>
  <si>
    <t>Saldo al 31 de Diciembre de 2023</t>
  </si>
  <si>
    <t xml:space="preserve"> PREPARADO POR:</t>
  </si>
  <si>
    <t>REVISADO POR:</t>
  </si>
  <si>
    <t>APROBADO POR:</t>
  </si>
  <si>
    <t>Ing.Angel Rafael Salazar R.</t>
  </si>
  <si>
    <t>Directora Financiera</t>
  </si>
  <si>
    <t xml:space="preserve">  Administrador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</si>
</sst>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(* #,##0_);_(* \(#,##0\);_(* &quot;-&quot;_);_(@_)"/>
    <numFmt numFmtId="43" formatCode="_(* #,##0.00_);_(* \(#,##0.00\);_(* &quot;-&quot;??_);_(@_)"/>
    <numFmt numFmtId="164" formatCode="_-* #,##0.00\ _€_-;\-* #,##0.00\ _€_-;_-* &quot;-&quot;??\ _€_-;_-@_-"/>
    <numFmt numFmtId="165" formatCode="_(* #,##0.00_);_(* \(#,##0.00\);_(* &quot;-&quot;_);_(@_)"/>
    <numFmt numFmtId="166" formatCode="_-* #,##0\ _€_-;\-* #,##0\ _€_-;_-* &quot;-&quot;??\ _€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sz val="10"/>
      <name val="Arial"/>
      <family val="2"/>
    </font>
    <font>
      <b/>
      <sz val="10"/>
      <name val="Calibri"/>
      <family val="2"/>
      <scheme val="minor"/>
    </font>
    <font>
      <b/>
      <sz val="10"/>
      <color theme="4" tint="-0.249977111117893"/>
      <name val="Calibri"/>
      <family val="2"/>
      <scheme val="minor"/>
    </font>
    <font>
      <sz val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CDAEE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5" fillId="0" borderId="0"/>
  </cellStyleXfs>
  <cellXfs count="51">
    <xf numFmtId="0" fontId="0" fillId="0" borderId="0" xfId="0"/>
    <xf numFmtId="0" fontId="2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164" fontId="6" fillId="0" borderId="0" xfId="0" applyNumberFormat="1" applyFont="1" applyAlignment="1">
      <alignment horizontal="right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right" vertical="center"/>
    </xf>
    <xf numFmtId="164" fontId="7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43" fontId="2" fillId="0" borderId="0" xfId="1" applyFont="1" applyFill="1" applyAlignment="1">
      <alignment horizontal="right"/>
    </xf>
    <xf numFmtId="43" fontId="2" fillId="0" borderId="0" xfId="1" applyFont="1" applyFill="1" applyAlignment="1">
      <alignment horizontal="right" vertical="center"/>
    </xf>
    <xf numFmtId="0" fontId="3" fillId="0" borderId="0" xfId="0" applyFont="1" applyAlignment="1">
      <alignment horizontal="right" vertical="center" wrapText="1"/>
    </xf>
    <xf numFmtId="164" fontId="3" fillId="0" borderId="0" xfId="0" applyNumberFormat="1" applyFont="1" applyAlignment="1">
      <alignment horizontal="right" vertical="center" wrapText="1"/>
    </xf>
    <xf numFmtId="43" fontId="2" fillId="0" borderId="0" xfId="1" applyFont="1" applyFill="1" applyAlignment="1">
      <alignment vertical="center"/>
    </xf>
    <xf numFmtId="0" fontId="3" fillId="0" borderId="0" xfId="0" applyFont="1" applyAlignment="1">
      <alignment vertical="center"/>
    </xf>
    <xf numFmtId="165" fontId="2" fillId="0" borderId="0" xfId="0" applyNumberFormat="1" applyFont="1" applyAlignment="1">
      <alignment horizontal="right"/>
    </xf>
    <xf numFmtId="41" fontId="2" fillId="0" borderId="0" xfId="0" applyNumberFormat="1" applyFont="1" applyAlignment="1">
      <alignment horizontal="right"/>
    </xf>
    <xf numFmtId="164" fontId="2" fillId="0" borderId="0" xfId="0" applyNumberFormat="1" applyFont="1" applyAlignment="1">
      <alignment horizontal="right"/>
    </xf>
    <xf numFmtId="165" fontId="2" fillId="0" borderId="0" xfId="0" applyNumberFormat="1" applyFont="1" applyAlignment="1">
      <alignment horizontal="right" vertical="center"/>
    </xf>
    <xf numFmtId="164" fontId="3" fillId="0" borderId="0" xfId="0" applyNumberFormat="1" applyFont="1" applyAlignment="1">
      <alignment horizontal="right" vertical="center"/>
    </xf>
    <xf numFmtId="43" fontId="3" fillId="0" borderId="0" xfId="0" applyNumberFormat="1" applyFont="1"/>
    <xf numFmtId="43" fontId="2" fillId="0" borderId="0" xfId="0" applyNumberFormat="1" applyFont="1" applyAlignment="1">
      <alignment vertical="center"/>
    </xf>
    <xf numFmtId="164" fontId="3" fillId="0" borderId="0" xfId="0" applyNumberFormat="1" applyFont="1" applyAlignment="1">
      <alignment horizontal="right"/>
    </xf>
    <xf numFmtId="43" fontId="2" fillId="0" borderId="0" xfId="0" applyNumberFormat="1" applyFont="1"/>
    <xf numFmtId="0" fontId="2" fillId="0" borderId="0" xfId="0" applyFont="1"/>
    <xf numFmtId="41" fontId="2" fillId="0" borderId="1" xfId="0" applyNumberFormat="1" applyFont="1" applyBorder="1" applyAlignment="1">
      <alignment horizontal="right"/>
    </xf>
    <xf numFmtId="164" fontId="2" fillId="0" borderId="1" xfId="0" applyNumberFormat="1" applyFont="1" applyBorder="1" applyAlignment="1">
      <alignment horizontal="right"/>
    </xf>
    <xf numFmtId="165" fontId="2" fillId="0" borderId="1" xfId="0" applyNumberFormat="1" applyFont="1" applyBorder="1" applyAlignment="1">
      <alignment horizontal="right" vertical="center"/>
    </xf>
    <xf numFmtId="164" fontId="3" fillId="0" borderId="1" xfId="0" applyNumberFormat="1" applyFont="1" applyBorder="1" applyAlignment="1">
      <alignment horizontal="right" vertical="center"/>
    </xf>
    <xf numFmtId="165" fontId="3" fillId="0" borderId="0" xfId="0" applyNumberFormat="1" applyFont="1" applyAlignment="1">
      <alignment horizontal="right"/>
    </xf>
    <xf numFmtId="165" fontId="3" fillId="0" borderId="0" xfId="0" applyNumberFormat="1" applyFont="1" applyAlignment="1">
      <alignment horizontal="right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wrapText="1"/>
    </xf>
    <xf numFmtId="164" fontId="2" fillId="0" borderId="0" xfId="0" applyNumberFormat="1" applyFont="1"/>
    <xf numFmtId="165" fontId="3" fillId="0" borderId="2" xfId="0" applyNumberFormat="1" applyFont="1" applyBorder="1" applyAlignment="1">
      <alignment horizontal="right" vertical="center"/>
    </xf>
    <xf numFmtId="41" fontId="2" fillId="0" borderId="0" xfId="0" applyNumberFormat="1" applyFont="1" applyAlignment="1">
      <alignment horizontal="right" vertical="center"/>
    </xf>
    <xf numFmtId="166" fontId="2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right"/>
    </xf>
    <xf numFmtId="164" fontId="2" fillId="0" borderId="0" xfId="0" applyNumberFormat="1" applyFont="1" applyAlignment="1">
      <alignment horizontal="right" vertical="center"/>
    </xf>
    <xf numFmtId="164" fontId="3" fillId="0" borderId="0" xfId="0" applyNumberFormat="1" applyFont="1" applyAlignment="1">
      <alignment horizontal="center"/>
    </xf>
    <xf numFmtId="0" fontId="2" fillId="0" borderId="0" xfId="0" applyFont="1" applyAlignment="1">
      <alignment horizontal="right" vertical="center"/>
    </xf>
    <xf numFmtId="41" fontId="2" fillId="0" borderId="0" xfId="0" applyNumberFormat="1" applyFont="1" applyAlignment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6" fillId="0" borderId="0" xfId="2" applyFont="1" applyAlignment="1">
      <alignment horizontal="right" vertical="center"/>
    </xf>
    <xf numFmtId="0" fontId="8" fillId="0" borderId="0" xfId="2" applyFont="1" applyAlignment="1">
      <alignment horizontal="right"/>
    </xf>
    <xf numFmtId="0" fontId="6" fillId="0" borderId="0" xfId="2" applyFont="1" applyAlignment="1">
      <alignment horizontal="right"/>
    </xf>
    <xf numFmtId="164" fontId="8" fillId="0" borderId="0" xfId="2" applyNumberFormat="1" applyFont="1" applyAlignment="1">
      <alignment horizontal="right"/>
    </xf>
    <xf numFmtId="0" fontId="6" fillId="2" borderId="0" xfId="0" applyFont="1" applyFill="1" applyAlignment="1">
      <alignment horizontal="center" vertical="center"/>
    </xf>
    <xf numFmtId="0" fontId="4" fillId="0" borderId="0" xfId="0" applyFont="1" applyAlignment="1">
      <alignment horizontal="left" vertical="center"/>
    </xf>
  </cellXfs>
  <cellStyles count="3">
    <cellStyle name="Millares" xfId="1" builtinId="3"/>
    <cellStyle name="Normal" xfId="0" builtinId="0"/>
    <cellStyle name="Normal 3" xfId="2" xr:uid="{5824F24D-1FDA-44C3-A73F-0394608DFF4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cid:image003.jpg@01D98320.7E96E270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1543050</xdr:colOff>
      <xdr:row>1</xdr:row>
      <xdr:rowOff>219075</xdr:rowOff>
    </xdr:from>
    <xdr:to>
      <xdr:col>1</xdr:col>
      <xdr:colOff>775335</xdr:colOff>
      <xdr:row>4</xdr:row>
      <xdr:rowOff>41910</xdr:rowOff>
    </xdr:to>
    <xdr:pic>
      <xdr:nvPicPr>
        <xdr:cNvPr id="6" name="Imagen 6" descr="A blue and green logo&#10;&#10;Description automatically generated">
          <a:extLst>
            <a:ext uri="{FF2B5EF4-FFF2-40B4-BE49-F238E27FC236}">
              <a16:creationId xmlns:a16="http://schemas.microsoft.com/office/drawing/2014/main" id="{0E319C58-4668-4472-A069-B877EEB54F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3050" y="381000"/>
          <a:ext cx="1146810" cy="48958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SUB%20DIRECCION%20FCIERA1/CIERRE%20FISCAL%202023/CIERRE%20%20DICIEMBRE%202023/Estados%20Financieros%20preliminares.%20EGEHID%20corr%20DIGECOg%202023%20v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ESTRO DE CTAS"/>
      <sheetName val="BALANZA 2023"/>
      <sheetName val="ESTADO DE SITUACION"/>
      <sheetName val="ESTADO DE RESULTADOS"/>
      <sheetName val="CAMBIO DE PATRIMONIO"/>
      <sheetName val="FLUJO DE EFECTIVO"/>
      <sheetName val="COMPARACION DE IMPORTES PRESU"/>
      <sheetName val=" NOTAS"/>
      <sheetName val="NOTA 14"/>
      <sheetName val="Construcción en Proceso"/>
      <sheetName val="SPNF CXC "/>
      <sheetName val=" SPNF CXP"/>
      <sheetName val="AYUDAS Y DONACIONES"/>
    </sheetNames>
    <sheetDataSet>
      <sheetData sheetId="0"/>
      <sheetData sheetId="1"/>
      <sheetData sheetId="2">
        <row r="39">
          <cell r="F39">
            <v>52748933919.339996</v>
          </cell>
        </row>
        <row r="40">
          <cell r="F40">
            <v>0</v>
          </cell>
        </row>
        <row r="42">
          <cell r="F42">
            <v>103674002495.89999</v>
          </cell>
        </row>
        <row r="43">
          <cell r="F43">
            <v>8213824396.9100008</v>
          </cell>
        </row>
      </sheetData>
      <sheetData sheetId="3">
        <row r="32">
          <cell r="D32">
            <v>4956744891.54</v>
          </cell>
          <cell r="E32">
            <v>5351401070.6200008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69856B-FE6A-45AD-AB6E-B53062F6CECD}">
  <dimension ref="A2:H35"/>
  <sheetViews>
    <sheetView tabSelected="1" workbookViewId="0">
      <selection activeCell="E9" sqref="E9"/>
    </sheetView>
  </sheetViews>
  <sheetFormatPr baseColWidth="10" defaultColWidth="11.42578125" defaultRowHeight="12.75" x14ac:dyDescent="0.2"/>
  <cols>
    <col min="1" max="1" width="28.7109375" style="1" customWidth="1"/>
    <col min="2" max="2" width="21.5703125" style="37" customWidth="1"/>
    <col min="3" max="3" width="15.42578125" style="37" customWidth="1"/>
    <col min="4" max="4" width="21.140625" style="17" customWidth="1"/>
    <col min="5" max="5" width="21.42578125" style="40" customWidth="1"/>
    <col min="6" max="6" width="26.7109375" style="38" customWidth="1"/>
    <col min="7" max="7" width="30" style="1" customWidth="1"/>
    <col min="8" max="8" width="16.5703125" style="1" bestFit="1" customWidth="1"/>
    <col min="9" max="255" width="9.140625" style="1" customWidth="1"/>
    <col min="256" max="16384" width="11.42578125" style="1"/>
  </cols>
  <sheetData>
    <row r="2" spans="1:8" ht="27" customHeight="1" x14ac:dyDescent="0.25">
      <c r="A2" s="49" t="s">
        <v>5</v>
      </c>
      <c r="B2" s="49"/>
      <c r="C2" s="49"/>
      <c r="D2" s="49"/>
      <c r="E2" s="49"/>
      <c r="F2" s="49"/>
    </row>
    <row r="3" spans="1:8" x14ac:dyDescent="0.25">
      <c r="A3" s="49" t="s">
        <v>6</v>
      </c>
      <c r="B3" s="49"/>
      <c r="C3" s="49"/>
      <c r="D3" s="49"/>
      <c r="E3" s="49"/>
      <c r="F3" s="49"/>
    </row>
    <row r="4" spans="1:8" x14ac:dyDescent="0.25">
      <c r="A4" s="49" t="s">
        <v>7</v>
      </c>
      <c r="B4" s="49"/>
      <c r="C4" s="49"/>
      <c r="D4" s="49"/>
      <c r="E4" s="49"/>
      <c r="F4" s="49"/>
    </row>
    <row r="5" spans="1:8" x14ac:dyDescent="0.25">
      <c r="A5" s="49" t="s">
        <v>8</v>
      </c>
      <c r="B5" s="49"/>
      <c r="C5" s="49"/>
      <c r="D5" s="49"/>
      <c r="E5" s="49"/>
      <c r="F5" s="49"/>
    </row>
    <row r="6" spans="1:8" x14ac:dyDescent="0.25">
      <c r="A6" s="2"/>
      <c r="B6" s="3"/>
      <c r="C6" s="3"/>
      <c r="D6" s="4"/>
      <c r="E6" s="3"/>
      <c r="F6" s="4"/>
    </row>
    <row r="7" spans="1:8" x14ac:dyDescent="0.25">
      <c r="A7" s="5"/>
      <c r="B7" s="6"/>
      <c r="C7" s="6"/>
      <c r="D7" s="7"/>
      <c r="E7" s="6"/>
      <c r="F7" s="7"/>
    </row>
    <row r="8" spans="1:8" x14ac:dyDescent="0.2">
      <c r="A8" s="8"/>
      <c r="B8" s="9"/>
      <c r="C8" s="9"/>
      <c r="D8" s="9"/>
      <c r="E8" s="10"/>
      <c r="F8" s="10"/>
    </row>
    <row r="9" spans="1:8" ht="25.5" x14ac:dyDescent="0.25">
      <c r="B9" s="11" t="s">
        <v>9</v>
      </c>
      <c r="C9" s="11" t="s">
        <v>0</v>
      </c>
      <c r="D9" s="12" t="s">
        <v>10</v>
      </c>
      <c r="E9" s="11" t="s">
        <v>11</v>
      </c>
      <c r="F9" s="12" t="s">
        <v>12</v>
      </c>
      <c r="G9" s="13"/>
    </row>
    <row r="10" spans="1:8" x14ac:dyDescent="0.2">
      <c r="A10" s="14" t="s">
        <v>13</v>
      </c>
      <c r="B10" s="15">
        <f>'[1]ESTADO DE SITUACION'!F39</f>
        <v>52748933919.339996</v>
      </c>
      <c r="C10" s="16">
        <f>'[1]ESTADO DE SITUACION'!F40</f>
        <v>0</v>
      </c>
      <c r="D10" s="17">
        <f>'[1]ESTADO DE SITUACION'!F42</f>
        <v>103674002495.89999</v>
      </c>
      <c r="E10" s="18">
        <f>'[1]ESTADO DE SITUACION'!F43</f>
        <v>8213824396.9100008</v>
      </c>
      <c r="F10" s="19">
        <f>SUM(B10,C10,D10,E10)</f>
        <v>164636760812.14999</v>
      </c>
      <c r="G10" s="20"/>
      <c r="H10" s="21"/>
    </row>
    <row r="11" spans="1:8" s="24" customFormat="1" x14ac:dyDescent="0.2">
      <c r="A11" s="1" t="s">
        <v>14</v>
      </c>
      <c r="B11" s="16">
        <v>0</v>
      </c>
      <c r="C11" s="16">
        <v>0</v>
      </c>
      <c r="D11" s="17"/>
      <c r="E11" s="16"/>
      <c r="F11" s="22">
        <f>SUM(B11,C11,D11,E11)</f>
        <v>0</v>
      </c>
      <c r="G11" s="23"/>
    </row>
    <row r="12" spans="1:8" s="24" customFormat="1" x14ac:dyDescent="0.2">
      <c r="A12" s="1" t="s">
        <v>15</v>
      </c>
      <c r="B12" s="16">
        <v>0</v>
      </c>
      <c r="C12" s="16"/>
      <c r="D12" s="17"/>
      <c r="E12" s="16"/>
      <c r="F12" s="22">
        <f>SUM(B12,C12,D12,E12)</f>
        <v>0</v>
      </c>
      <c r="G12" s="20"/>
    </row>
    <row r="13" spans="1:8" s="24" customFormat="1" x14ac:dyDescent="0.2">
      <c r="A13" s="1" t="s">
        <v>16</v>
      </c>
      <c r="B13" s="16"/>
      <c r="C13" s="16"/>
      <c r="D13" s="17"/>
      <c r="E13" s="15"/>
      <c r="F13" s="22">
        <f>SUM(B13:E13)</f>
        <v>0</v>
      </c>
      <c r="G13" s="23"/>
    </row>
    <row r="14" spans="1:8" x14ac:dyDescent="0.2">
      <c r="A14" s="1" t="s">
        <v>17</v>
      </c>
      <c r="B14" s="25">
        <v>0</v>
      </c>
      <c r="C14" s="25"/>
      <c r="D14" s="26"/>
      <c r="E14" s="27">
        <f>'[1]ESTADO DE RESULTADOS'!E32</f>
        <v>5351401070.6200008</v>
      </c>
      <c r="F14" s="28">
        <f>+E14</f>
        <v>5351401070.6200008</v>
      </c>
      <c r="G14" s="20"/>
    </row>
    <row r="15" spans="1:8" s="14" customFormat="1" x14ac:dyDescent="0.2">
      <c r="A15" s="14" t="s">
        <v>18</v>
      </c>
      <c r="B15" s="29">
        <f>SUM(B10:B14)</f>
        <v>52748933919.339996</v>
      </c>
      <c r="C15" s="29">
        <f>SUM(C10:C14)</f>
        <v>0</v>
      </c>
      <c r="D15" s="29">
        <f>SUM(D10:D14)</f>
        <v>103674002495.89999</v>
      </c>
      <c r="E15" s="29">
        <f>SUM(E10:E14)</f>
        <v>13565225467.530003</v>
      </c>
      <c r="F15" s="30">
        <f>SUM(F10:F14)</f>
        <v>169988161882.76999</v>
      </c>
      <c r="G15" s="23"/>
    </row>
    <row r="16" spans="1:8" s="24" customFormat="1" ht="34.5" customHeight="1" x14ac:dyDescent="0.2">
      <c r="A16" s="31" t="s">
        <v>14</v>
      </c>
      <c r="B16" s="29"/>
      <c r="C16" s="15"/>
      <c r="D16" s="29"/>
      <c r="E16" s="29"/>
      <c r="F16" s="29"/>
      <c r="G16" s="20"/>
    </row>
    <row r="17" spans="1:7" s="24" customFormat="1" x14ac:dyDescent="0.2">
      <c r="A17" s="1" t="s">
        <v>15</v>
      </c>
      <c r="B17" s="15"/>
      <c r="C17" s="15"/>
      <c r="D17" s="15"/>
      <c r="E17" s="15"/>
      <c r="F17" s="15"/>
      <c r="G17" s="20"/>
    </row>
    <row r="18" spans="1:7" s="24" customFormat="1" x14ac:dyDescent="0.2">
      <c r="A18" s="32" t="s">
        <v>19</v>
      </c>
      <c r="B18" s="15"/>
      <c r="C18" s="15"/>
      <c r="D18" s="15"/>
      <c r="E18" s="18">
        <v>-4000000000</v>
      </c>
      <c r="F18" s="15">
        <f>+E18</f>
        <v>-4000000000</v>
      </c>
      <c r="G18" s="33"/>
    </row>
    <row r="19" spans="1:7" s="24" customFormat="1" x14ac:dyDescent="0.2">
      <c r="A19" s="31" t="s">
        <v>16</v>
      </c>
      <c r="B19" s="15"/>
      <c r="C19" s="15"/>
      <c r="D19" s="15"/>
      <c r="E19" s="15">
        <v>4147086.41</v>
      </c>
      <c r="F19" s="29">
        <f>SUM(B19,C19,D19,E19)</f>
        <v>4147086.41</v>
      </c>
      <c r="G19" s="33"/>
    </row>
    <row r="20" spans="1:7" x14ac:dyDescent="0.2">
      <c r="A20" s="31" t="s">
        <v>17</v>
      </c>
      <c r="B20" s="15">
        <v>0</v>
      </c>
      <c r="C20" s="15"/>
      <c r="D20" s="15"/>
      <c r="E20" s="18">
        <f>'[1]ESTADO DE RESULTADOS'!D32</f>
        <v>4956744891.54</v>
      </c>
      <c r="F20" s="30">
        <f>+E20</f>
        <v>4956744891.54</v>
      </c>
      <c r="G20" s="33"/>
    </row>
    <row r="21" spans="1:7" ht="13.5" thickBot="1" x14ac:dyDescent="0.25">
      <c r="A21" s="14" t="s">
        <v>20</v>
      </c>
      <c r="B21" s="34">
        <f>SUM(B15:B20)</f>
        <v>52748933919.339996</v>
      </c>
      <c r="C21" s="34">
        <f>SUM(C15:C20)</f>
        <v>0</v>
      </c>
      <c r="D21" s="34">
        <f>SUM(D15:D20)</f>
        <v>103674002495.89999</v>
      </c>
      <c r="E21" s="34">
        <f>SUM(E15:E20)</f>
        <v>14526117445.480003</v>
      </c>
      <c r="F21" s="34">
        <f>+B21+C21+D21+E21</f>
        <v>170949053860.72</v>
      </c>
      <c r="G21" s="33"/>
    </row>
    <row r="22" spans="1:7" ht="13.5" thickTop="1" x14ac:dyDescent="0.2">
      <c r="B22" s="16"/>
      <c r="C22" s="16"/>
      <c r="E22" s="35"/>
      <c r="F22" s="36"/>
      <c r="G22" s="33"/>
    </row>
    <row r="23" spans="1:7" x14ac:dyDescent="0.2">
      <c r="E23" s="35"/>
      <c r="G23" s="39"/>
    </row>
    <row r="24" spans="1:7" x14ac:dyDescent="0.25">
      <c r="A24" s="50" t="s">
        <v>1</v>
      </c>
      <c r="B24" s="50"/>
      <c r="C24" s="40"/>
      <c r="D24" s="38"/>
      <c r="G24" s="41"/>
    </row>
    <row r="25" spans="1:7" x14ac:dyDescent="0.2">
      <c r="A25" s="42"/>
      <c r="B25" s="40"/>
      <c r="C25" s="40"/>
      <c r="D25" s="16"/>
      <c r="E25" s="17"/>
      <c r="G25" s="41"/>
    </row>
    <row r="26" spans="1:7" x14ac:dyDescent="0.2">
      <c r="A26" s="8"/>
      <c r="E26" s="17"/>
    </row>
    <row r="27" spans="1:7" x14ac:dyDescent="0.25">
      <c r="A27" s="43" t="s">
        <v>21</v>
      </c>
      <c r="B27" s="40"/>
      <c r="C27" s="44" t="s">
        <v>22</v>
      </c>
      <c r="D27" s="38"/>
      <c r="E27" s="45" t="s">
        <v>23</v>
      </c>
    </row>
    <row r="28" spans="1:7" x14ac:dyDescent="0.2">
      <c r="A28" s="14"/>
      <c r="B28" s="40"/>
      <c r="C28" s="45"/>
      <c r="D28" s="38"/>
      <c r="E28" s="17"/>
    </row>
    <row r="29" spans="1:7" x14ac:dyDescent="0.2">
      <c r="B29" s="40"/>
      <c r="C29" s="46"/>
      <c r="D29" s="38"/>
    </row>
    <row r="30" spans="1:7" x14ac:dyDescent="0.2">
      <c r="A30" s="43" t="s">
        <v>2</v>
      </c>
      <c r="B30" s="19"/>
      <c r="C30" s="47" t="s">
        <v>3</v>
      </c>
      <c r="D30" s="38"/>
      <c r="E30" s="47" t="s">
        <v>24</v>
      </c>
    </row>
    <row r="31" spans="1:7" s="14" customFormat="1" ht="20.25" customHeight="1" x14ac:dyDescent="0.2">
      <c r="A31" s="43" t="s">
        <v>4</v>
      </c>
      <c r="B31" s="19"/>
      <c r="C31" s="47" t="s">
        <v>25</v>
      </c>
      <c r="D31" s="19"/>
      <c r="E31" s="47" t="s">
        <v>26</v>
      </c>
      <c r="F31" s="19"/>
    </row>
    <row r="32" spans="1:7" ht="20.25" customHeight="1" x14ac:dyDescent="0.2">
      <c r="A32" s="14"/>
      <c r="B32" s="45"/>
      <c r="C32" s="47"/>
      <c r="D32" s="22"/>
      <c r="E32" s="45"/>
      <c r="F32" s="48"/>
    </row>
    <row r="33" spans="1:6" ht="20.25" customHeight="1" x14ac:dyDescent="0.2">
      <c r="A33" s="14"/>
      <c r="B33" s="45"/>
      <c r="C33" s="47"/>
      <c r="D33" s="22"/>
      <c r="E33" s="45"/>
      <c r="F33" s="48"/>
    </row>
    <row r="34" spans="1:6" x14ac:dyDescent="0.2">
      <c r="B34" s="46"/>
      <c r="C34" s="47"/>
      <c r="D34" s="22"/>
      <c r="E34" s="46"/>
      <c r="F34" s="48"/>
    </row>
    <row r="35" spans="1:6" x14ac:dyDescent="0.2">
      <c r="A35" s="14"/>
      <c r="B35" s="47"/>
      <c r="C35" s="47"/>
      <c r="D35" s="22"/>
      <c r="E35" s="47"/>
      <c r="F35" s="48"/>
    </row>
  </sheetData>
  <mergeCells count="5">
    <mergeCell ref="A2:F2"/>
    <mergeCell ref="A3:F3"/>
    <mergeCell ref="A4:F4"/>
    <mergeCell ref="A5:F5"/>
    <mergeCell ref="A24:B2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Esperanza Altagracia De Oleo</dc:creator>
  <cp:lastModifiedBy>Esperanza Altagracia De Oleo</cp:lastModifiedBy>
  <dcterms:created xsi:type="dcterms:W3CDTF">2024-01-24T19:24:02Z</dcterms:created>
  <dcterms:modified xsi:type="dcterms:W3CDTF">2024-01-24T19:36:08Z</dcterms:modified>
</cp:coreProperties>
</file>