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1\CIERRE FISCAL 2023\CIERRE  DICIEMBRE 2023\DIGECOG DIC 2023\"/>
    </mc:Choice>
  </mc:AlternateContent>
  <xr:revisionPtr revIDLastSave="0" documentId="13_ncr:1_{BE17CD90-B009-4548-A29E-F2181BBF35C1}" xr6:coauthVersionLast="47" xr6:coauthVersionMax="47" xr10:uidLastSave="{00000000-0000-0000-0000-000000000000}"/>
  <bookViews>
    <workbookView xWindow="-120" yWindow="-120" windowWidth="19905" windowHeight="11160" xr2:uid="{A073A9E5-1C3A-487F-8B47-09D840E0E47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9" i="1" l="1"/>
  <c r="E29" i="1"/>
  <c r="F28" i="1"/>
  <c r="E28" i="1"/>
  <c r="F27" i="1"/>
  <c r="E27" i="1"/>
  <c r="F26" i="1"/>
  <c r="E26" i="1"/>
  <c r="F25" i="1"/>
  <c r="E25" i="1"/>
  <c r="F24" i="1"/>
  <c r="E24" i="1"/>
  <c r="F23" i="1"/>
  <c r="E23" i="1"/>
  <c r="F22" i="1"/>
  <c r="E22" i="1"/>
  <c r="F21" i="1"/>
  <c r="E21" i="1"/>
  <c r="F20" i="1"/>
  <c r="F19" i="1" s="1"/>
  <c r="E20" i="1"/>
  <c r="D19" i="1"/>
  <c r="E19" i="1" s="1"/>
  <c r="C19" i="1"/>
  <c r="C30" i="1" s="1"/>
  <c r="F18" i="1"/>
  <c r="E18" i="1"/>
  <c r="F17" i="1"/>
  <c r="E17" i="1"/>
  <c r="F16" i="1"/>
  <c r="E16" i="1"/>
  <c r="F15" i="1"/>
  <c r="E15" i="1"/>
  <c r="F14" i="1"/>
  <c r="E14" i="1"/>
  <c r="F13" i="1"/>
  <c r="E13" i="1"/>
  <c r="F12" i="1"/>
  <c r="E12" i="1"/>
  <c r="F11" i="1"/>
  <c r="E11" i="1"/>
  <c r="F10" i="1"/>
  <c r="E10" i="1"/>
  <c r="F9" i="1"/>
  <c r="E9" i="1"/>
  <c r="F30" i="1" l="1"/>
  <c r="D3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Dicna Perdomo de Mota</author>
  </authors>
  <commentList>
    <comment ref="C19" authorId="0" shapeId="0" xr:uid="{262BDE29-E8B2-4D49-A18B-E6386AF27A45}">
      <text>
        <r>
          <rPr>
            <b/>
            <sz val="9"/>
            <color indexed="81"/>
            <rFont val="Tahoma"/>
            <family val="2"/>
          </rPr>
          <t>Dicna Perdomo de Mota:</t>
        </r>
        <r>
          <rPr>
            <sz val="9"/>
            <color indexed="81"/>
            <rFont val="Tahoma"/>
            <family val="2"/>
          </rPr>
          <t xml:space="preserve">
no cuadra con el presupuesto cargado en SIGEF
</t>
        </r>
        <r>
          <rPr>
            <b/>
            <sz val="9"/>
            <color indexed="81"/>
            <rFont val="Tahoma"/>
            <family val="2"/>
          </rPr>
          <t xml:space="preserve">EGEHID: </t>
        </r>
        <r>
          <rPr>
            <sz val="9"/>
            <color indexed="81"/>
            <rFont val="Tahoma"/>
            <family val="2"/>
          </rPr>
          <t>Variaciones que existen en registros de la empresa con respecto a SIGEF corresponde a forma de aplicación de pagos percepción donde los ingresos se igualan a los gastos. (Nota agregada en literal (a)</t>
        </r>
      </text>
    </comment>
  </commentList>
</comments>
</file>

<file path=xl/sharedStrings.xml><?xml version="1.0" encoding="utf-8"?>
<sst xmlns="http://schemas.openxmlformats.org/spreadsheetml/2006/main" count="40" uniqueCount="40">
  <si>
    <t>EMPRESA DE GENERACION HIDROELECTRICA DOMINICANA</t>
  </si>
  <si>
    <t>Lic.Cesar H.Tejeda</t>
  </si>
  <si>
    <t>Lic.Diovanny Manzanillo</t>
  </si>
  <si>
    <t>Subdirector Financiero</t>
  </si>
  <si>
    <t>Director Financiero</t>
  </si>
  <si>
    <t>Valores en RD$</t>
  </si>
  <si>
    <t>Ing.Angel Rafael Salazar R.</t>
  </si>
  <si>
    <t xml:space="preserve">  Administrador General</t>
  </si>
  <si>
    <t xml:space="preserve">Estado de Comparación de los Importes Presupuestados y Realizados </t>
  </si>
  <si>
    <t>Durante el Año Terminado el 31 de diciembre de 2023</t>
  </si>
  <si>
    <t>Presupuesto sobre la Base de Efectivo</t>
  </si>
  <si>
    <t>Concepto</t>
  </si>
  <si>
    <t>Presupuesto Reformado (A)</t>
  </si>
  <si>
    <t>Presupuesto Ejecutado (B)</t>
  </si>
  <si>
    <t>% de Variac Ejecución (C=B/A)</t>
  </si>
  <si>
    <t>Variación (D=A-B)</t>
  </si>
  <si>
    <t>Ingresos totales</t>
  </si>
  <si>
    <t>Ingresos Operativos</t>
  </si>
  <si>
    <t>Contribuciones Sociales</t>
  </si>
  <si>
    <t>Donaciones</t>
  </si>
  <si>
    <t>Transferencias</t>
  </si>
  <si>
    <t>Ingresos por contraprestación</t>
  </si>
  <si>
    <t>Otros ingresos</t>
  </si>
  <si>
    <t>Venta de activos no financieros</t>
  </si>
  <si>
    <t>Activos financieros con fines de política</t>
  </si>
  <si>
    <t>Ingresos a especificar</t>
  </si>
  <si>
    <t>Gastos totales (a)</t>
  </si>
  <si>
    <t>Remuneraciones y contribuciones</t>
  </si>
  <si>
    <t>Contratación de servicios</t>
  </si>
  <si>
    <t>Materiales y suministros</t>
  </si>
  <si>
    <t>Transferencias corrientes</t>
  </si>
  <si>
    <t>Transferencias de capital</t>
  </si>
  <si>
    <t>Bienes muebles, inmuebles e intangibles</t>
  </si>
  <si>
    <t>Obras</t>
  </si>
  <si>
    <t>Adquisición de Activos Financieros con fines de Políticas</t>
  </si>
  <si>
    <t>Gastos financieros</t>
  </si>
  <si>
    <t>otros gastos</t>
  </si>
  <si>
    <r>
      <rPr>
        <b/>
        <sz val="11"/>
        <color indexed="63"/>
        <rFont val="Times New Roman"/>
        <family val="1"/>
      </rPr>
      <t>Resultado financiero (1-2)</t>
    </r>
  </si>
  <si>
    <t>(a)</t>
  </si>
  <si>
    <t>Variaciones que existen en registros de la empresa con respecto a SIGEF corresponde a forma de aplicación de pagos percepción donde los ingresos se igualan a los gastos.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</si>
</sst>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###0;###0"/>
    <numFmt numFmtId="166" formatCode="###0.0;###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rgb="FF231F20"/>
      <name val="Calibri"/>
      <family val="2"/>
      <scheme val="minor"/>
    </font>
    <font>
      <b/>
      <sz val="11"/>
      <name val="Times New Roman"/>
      <family val="1"/>
    </font>
    <font>
      <b/>
      <sz val="11"/>
      <color rgb="FF000000"/>
      <name val="Times New Roman"/>
      <family val="2"/>
    </font>
    <font>
      <sz val="11"/>
      <color rgb="FF000000"/>
      <name val="Times New Roman"/>
      <family val="2"/>
    </font>
    <font>
      <sz val="11"/>
      <name val="Times New Roman"/>
      <family val="1"/>
    </font>
    <font>
      <b/>
      <sz val="11"/>
      <color indexed="63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CDAEE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26">
    <xf numFmtId="0" fontId="0" fillId="0" borderId="0" xfId="0"/>
    <xf numFmtId="0" fontId="2" fillId="2" borderId="0" xfId="0" applyFont="1" applyFill="1" applyAlignment="1">
      <alignment horizontal="center" vertical="center"/>
    </xf>
    <xf numFmtId="0" fontId="0" fillId="3" borderId="0" xfId="0" applyFill="1"/>
    <xf numFmtId="0" fontId="2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 wrapText="1"/>
    </xf>
    <xf numFmtId="165" fontId="9" fillId="0" borderId="0" xfId="0" applyNumberFormat="1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43" fontId="8" fillId="0" borderId="0" xfId="1" applyFont="1" applyFill="1" applyBorder="1" applyAlignment="1">
      <alignment horizontal="center" vertical="top" wrapText="1"/>
    </xf>
    <xf numFmtId="9" fontId="8" fillId="0" borderId="0" xfId="0" applyNumberFormat="1" applyFont="1" applyAlignment="1">
      <alignment horizontal="center" vertical="top" wrapText="1"/>
    </xf>
    <xf numFmtId="166" fontId="10" fillId="0" borderId="0" xfId="0" applyNumberFormat="1" applyFont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43" fontId="11" fillId="0" borderId="0" xfId="1" applyFont="1" applyFill="1" applyBorder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8" fillId="0" borderId="0" xfId="0" applyFont="1" applyAlignment="1">
      <alignment horizontal="left" vertical="center" wrapText="1"/>
    </xf>
    <xf numFmtId="43" fontId="8" fillId="0" borderId="0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top" wrapText="1"/>
    </xf>
    <xf numFmtId="0" fontId="4" fillId="2" borderId="0" xfId="2" applyFont="1" applyFill="1" applyAlignment="1">
      <alignment horizontal="left"/>
    </xf>
    <xf numFmtId="0" fontId="4" fillId="2" borderId="0" xfId="2" applyFont="1" applyFill="1" applyAlignment="1">
      <alignment horizontal="center"/>
    </xf>
    <xf numFmtId="164" fontId="0" fillId="0" borderId="0" xfId="0" applyNumberFormat="1"/>
    <xf numFmtId="0" fontId="11" fillId="0" borderId="0" xfId="0" applyFont="1" applyAlignment="1">
      <alignment horizontal="left" vertical="center" wrapText="1"/>
    </xf>
    <xf numFmtId="0" fontId="7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top"/>
    </xf>
    <xf numFmtId="0" fontId="4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8" fillId="0" borderId="0" xfId="0" applyFont="1" applyAlignment="1">
      <alignment horizontal="left" vertical="center" wrapText="1"/>
    </xf>
  </cellXfs>
  <cellStyles count="3">
    <cellStyle name="Millares" xfId="1" builtinId="3"/>
    <cellStyle name="Normal" xfId="0" builtinId="0"/>
    <cellStyle name="Normal 3" xfId="2" xr:uid="{5824F24D-1FDA-44C3-A73F-0394608DFF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3.jpg@01D98320.7E96E27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1543050</xdr:colOff>
      <xdr:row>1</xdr:row>
      <xdr:rowOff>219075</xdr:rowOff>
    </xdr:from>
    <xdr:to>
      <xdr:col>1</xdr:col>
      <xdr:colOff>1146810</xdr:colOff>
      <xdr:row>4</xdr:row>
      <xdr:rowOff>108585</xdr:rowOff>
    </xdr:to>
    <xdr:pic>
      <xdr:nvPicPr>
        <xdr:cNvPr id="6" name="Imagen 6" descr="A blue and green logo&#10;&#10;Description automatically generated">
          <a:extLst>
            <a:ext uri="{FF2B5EF4-FFF2-40B4-BE49-F238E27FC236}">
              <a16:creationId xmlns:a16="http://schemas.microsoft.com/office/drawing/2014/main" id="{0E319C58-4668-4472-A069-B877EEB54F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381000"/>
          <a:ext cx="1146810" cy="4895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9856B-FE6A-45AD-AB6E-B53062F6CECD}">
  <dimension ref="A1:F40"/>
  <sheetViews>
    <sheetView tabSelected="1" topLeftCell="A22" workbookViewId="0">
      <selection activeCell="B32" sqref="B32:F32"/>
    </sheetView>
  </sheetViews>
  <sheetFormatPr baseColWidth="10" defaultColWidth="11.42578125" defaultRowHeight="15" x14ac:dyDescent="0.25"/>
  <cols>
    <col min="1" max="1" width="4.85546875" bestFit="1" customWidth="1"/>
    <col min="2" max="2" width="29.85546875" customWidth="1"/>
    <col min="3" max="3" width="20.85546875" customWidth="1"/>
    <col min="4" max="4" width="22" customWidth="1"/>
    <col min="5" max="5" width="20.5703125" customWidth="1"/>
    <col min="6" max="6" width="20.28515625" customWidth="1"/>
    <col min="7" max="12" width="9.140625" customWidth="1"/>
    <col min="13" max="13" width="8.28515625" customWidth="1"/>
    <col min="14" max="256" width="9.140625" customWidth="1"/>
  </cols>
  <sheetData>
    <row r="1" spans="1:6" x14ac:dyDescent="0.25">
      <c r="A1" s="2"/>
      <c r="B1" s="23" t="s">
        <v>0</v>
      </c>
      <c r="C1" s="23"/>
      <c r="D1" s="23"/>
      <c r="E1" s="23"/>
      <c r="F1" s="23"/>
    </row>
    <row r="2" spans="1:6" x14ac:dyDescent="0.25">
      <c r="A2" s="21" t="s">
        <v>8</v>
      </c>
      <c r="B2" s="21"/>
      <c r="C2" s="21"/>
      <c r="D2" s="21"/>
      <c r="E2" s="21"/>
      <c r="F2" s="21"/>
    </row>
    <row r="3" spans="1:6" x14ac:dyDescent="0.25">
      <c r="A3" s="21" t="s">
        <v>9</v>
      </c>
      <c r="B3" s="21"/>
      <c r="C3" s="21"/>
      <c r="D3" s="21"/>
      <c r="E3" s="21"/>
      <c r="F3" s="21"/>
    </row>
    <row r="4" spans="1:6" x14ac:dyDescent="0.25">
      <c r="A4" s="21" t="s">
        <v>10</v>
      </c>
      <c r="B4" s="21"/>
      <c r="C4" s="21"/>
      <c r="D4" s="21"/>
      <c r="E4" s="21"/>
      <c r="F4" s="21"/>
    </row>
    <row r="5" spans="1:6" x14ac:dyDescent="0.25">
      <c r="A5" s="22" t="s">
        <v>5</v>
      </c>
      <c r="B5" s="22"/>
      <c r="C5" s="22"/>
      <c r="D5" s="22"/>
      <c r="E5" s="22"/>
      <c r="F5" s="22"/>
    </row>
    <row r="6" spans="1:6" x14ac:dyDescent="0.25">
      <c r="A6" s="24"/>
      <c r="B6" s="24"/>
      <c r="C6" s="24"/>
      <c r="D6" s="24"/>
      <c r="E6" s="24"/>
      <c r="F6" s="24"/>
    </row>
    <row r="7" spans="1:6" x14ac:dyDescent="0.25">
      <c r="A7" s="3"/>
      <c r="B7" s="3"/>
      <c r="C7" s="3"/>
      <c r="D7" s="3"/>
      <c r="E7" s="3"/>
      <c r="F7" s="3"/>
    </row>
    <row r="8" spans="1:6" ht="56.25" customHeight="1" x14ac:dyDescent="0.25">
      <c r="A8" s="25" t="s">
        <v>11</v>
      </c>
      <c r="B8" s="25"/>
      <c r="C8" s="4" t="s">
        <v>12</v>
      </c>
      <c r="D8" s="4" t="s">
        <v>13</v>
      </c>
      <c r="E8" s="4" t="s">
        <v>14</v>
      </c>
      <c r="F8" s="4" t="s">
        <v>15</v>
      </c>
    </row>
    <row r="9" spans="1:6" x14ac:dyDescent="0.25">
      <c r="A9" s="5">
        <v>1</v>
      </c>
      <c r="B9" s="6" t="s">
        <v>16</v>
      </c>
      <c r="C9" s="7">
        <v>15278447374</v>
      </c>
      <c r="D9" s="7">
        <v>13911873133.120001</v>
      </c>
      <c r="E9" s="8">
        <f>+D9/C9</f>
        <v>0.91055542442057569</v>
      </c>
      <c r="F9" s="7">
        <f>+C9-D9</f>
        <v>1366574240.8799992</v>
      </c>
    </row>
    <row r="10" spans="1:6" x14ac:dyDescent="0.25">
      <c r="A10" s="9">
        <v>1.1000000000000001</v>
      </c>
      <c r="B10" s="10" t="s">
        <v>17</v>
      </c>
      <c r="C10" s="11">
        <v>15278447374</v>
      </c>
      <c r="D10" s="11">
        <v>13911873133.120001</v>
      </c>
      <c r="E10" s="8">
        <f t="shared" ref="E10:E29" si="0">+D10/C10</f>
        <v>0.91055542442057569</v>
      </c>
      <c r="F10" s="7">
        <f t="shared" ref="F10:F29" si="1">+C10-D10</f>
        <v>1366574240.8799992</v>
      </c>
    </row>
    <row r="11" spans="1:6" hidden="1" x14ac:dyDescent="0.25">
      <c r="A11" s="9">
        <v>1.2</v>
      </c>
      <c r="B11" s="10" t="s">
        <v>18</v>
      </c>
      <c r="C11" s="11"/>
      <c r="D11" s="11"/>
      <c r="E11" s="8" t="e">
        <f t="shared" si="0"/>
        <v>#DIV/0!</v>
      </c>
      <c r="F11" s="7">
        <f t="shared" si="1"/>
        <v>0</v>
      </c>
    </row>
    <row r="12" spans="1:6" hidden="1" x14ac:dyDescent="0.25">
      <c r="A12" s="9">
        <v>1.3</v>
      </c>
      <c r="B12" s="10" t="s">
        <v>19</v>
      </c>
      <c r="C12" s="11"/>
      <c r="D12" s="11"/>
      <c r="E12" s="8" t="e">
        <f t="shared" si="0"/>
        <v>#DIV/0!</v>
      </c>
      <c r="F12" s="7">
        <f t="shared" si="1"/>
        <v>0</v>
      </c>
    </row>
    <row r="13" spans="1:6" hidden="1" x14ac:dyDescent="0.25">
      <c r="A13" s="9">
        <v>1.4</v>
      </c>
      <c r="B13" s="10" t="s">
        <v>20</v>
      </c>
      <c r="C13" s="11"/>
      <c r="D13" s="11"/>
      <c r="E13" s="8" t="e">
        <f t="shared" si="0"/>
        <v>#DIV/0!</v>
      </c>
      <c r="F13" s="7">
        <f t="shared" si="1"/>
        <v>0</v>
      </c>
    </row>
    <row r="14" spans="1:6" hidden="1" x14ac:dyDescent="0.25">
      <c r="A14" s="9">
        <v>1.5</v>
      </c>
      <c r="B14" s="10" t="s">
        <v>21</v>
      </c>
      <c r="C14" s="11"/>
      <c r="D14" s="11">
        <v>0</v>
      </c>
      <c r="E14" s="8" t="e">
        <f t="shared" si="0"/>
        <v>#DIV/0!</v>
      </c>
      <c r="F14" s="7">
        <f t="shared" si="1"/>
        <v>0</v>
      </c>
    </row>
    <row r="15" spans="1:6" hidden="1" x14ac:dyDescent="0.25">
      <c r="A15" s="9">
        <v>1.6</v>
      </c>
      <c r="B15" s="10" t="s">
        <v>22</v>
      </c>
      <c r="C15" s="11">
        <v>0</v>
      </c>
      <c r="D15" s="11">
        <v>0</v>
      </c>
      <c r="E15" s="8" t="e">
        <f t="shared" si="0"/>
        <v>#DIV/0!</v>
      </c>
      <c r="F15" s="7">
        <f t="shared" si="1"/>
        <v>0</v>
      </c>
    </row>
    <row r="16" spans="1:6" hidden="1" x14ac:dyDescent="0.25">
      <c r="A16" s="9">
        <v>1.7</v>
      </c>
      <c r="B16" s="10" t="s">
        <v>23</v>
      </c>
      <c r="C16" s="11">
        <v>0</v>
      </c>
      <c r="D16" s="11">
        <v>0</v>
      </c>
      <c r="E16" s="8" t="e">
        <f t="shared" si="0"/>
        <v>#DIV/0!</v>
      </c>
      <c r="F16" s="7">
        <f t="shared" si="1"/>
        <v>0</v>
      </c>
    </row>
    <row r="17" spans="1:6" ht="30" hidden="1" x14ac:dyDescent="0.25">
      <c r="A17" s="9">
        <v>1.8</v>
      </c>
      <c r="B17" s="10" t="s">
        <v>24</v>
      </c>
      <c r="C17" s="11">
        <v>0</v>
      </c>
      <c r="D17" s="11">
        <v>0</v>
      </c>
      <c r="E17" s="8" t="e">
        <f t="shared" si="0"/>
        <v>#DIV/0!</v>
      </c>
      <c r="F17" s="7">
        <f t="shared" si="1"/>
        <v>0</v>
      </c>
    </row>
    <row r="18" spans="1:6" hidden="1" x14ac:dyDescent="0.25">
      <c r="A18" s="9">
        <v>1.9</v>
      </c>
      <c r="B18" s="10" t="s">
        <v>25</v>
      </c>
      <c r="C18" s="11">
        <v>0</v>
      </c>
      <c r="D18" s="11">
        <v>0</v>
      </c>
      <c r="E18" s="8" t="e">
        <f t="shared" si="0"/>
        <v>#DIV/0!</v>
      </c>
      <c r="F18" s="7">
        <f t="shared" si="1"/>
        <v>0</v>
      </c>
    </row>
    <row r="19" spans="1:6" x14ac:dyDescent="0.25">
      <c r="A19" s="5">
        <v>2</v>
      </c>
      <c r="B19" s="6" t="s">
        <v>26</v>
      </c>
      <c r="C19" s="7">
        <f>SUM(C20:C29)</f>
        <v>15278447374</v>
      </c>
      <c r="D19" s="7">
        <f>SUM(D20:D29)</f>
        <v>13911873133.119999</v>
      </c>
      <c r="E19" s="8">
        <f t="shared" si="0"/>
        <v>0.91055542442057558</v>
      </c>
      <c r="F19" s="7">
        <f>SUM(F20:F29)</f>
        <v>1366574240.8800011</v>
      </c>
    </row>
    <row r="20" spans="1:6" x14ac:dyDescent="0.25">
      <c r="A20" s="9">
        <v>2.1</v>
      </c>
      <c r="B20" s="10" t="s">
        <v>27</v>
      </c>
      <c r="C20" s="11">
        <v>3415852289</v>
      </c>
      <c r="D20" s="11">
        <v>2515607272.02</v>
      </c>
      <c r="E20" s="8">
        <f t="shared" si="0"/>
        <v>0.73645083545355849</v>
      </c>
      <c r="F20" s="7">
        <f t="shared" si="1"/>
        <v>900245016.98000002</v>
      </c>
    </row>
    <row r="21" spans="1:6" x14ac:dyDescent="0.25">
      <c r="A21" s="9">
        <v>2.2000000000000002</v>
      </c>
      <c r="B21" s="10" t="s">
        <v>28</v>
      </c>
      <c r="C21" s="11">
        <v>708815683</v>
      </c>
      <c r="D21" s="11">
        <v>644205339.42999995</v>
      </c>
      <c r="E21" s="8">
        <f t="shared" si="0"/>
        <v>0.90884746892655865</v>
      </c>
      <c r="F21" s="7">
        <f t="shared" si="1"/>
        <v>64610343.570000052</v>
      </c>
    </row>
    <row r="22" spans="1:6" x14ac:dyDescent="0.25">
      <c r="A22" s="9">
        <v>2.2999999999999998</v>
      </c>
      <c r="B22" s="10" t="s">
        <v>29</v>
      </c>
      <c r="C22" s="11">
        <v>281178051</v>
      </c>
      <c r="D22" s="11">
        <v>203544592.40000001</v>
      </c>
      <c r="E22" s="8">
        <f t="shared" si="0"/>
        <v>0.72389929326311464</v>
      </c>
      <c r="F22" s="7">
        <f t="shared" si="1"/>
        <v>77633458.599999994</v>
      </c>
    </row>
    <row r="23" spans="1:6" x14ac:dyDescent="0.25">
      <c r="A23" s="9">
        <v>2.4</v>
      </c>
      <c r="B23" s="10" t="s">
        <v>30</v>
      </c>
      <c r="C23" s="11">
        <v>1347980356</v>
      </c>
      <c r="D23" s="11">
        <v>1218502302.3999999</v>
      </c>
      <c r="E23" s="8">
        <f t="shared" si="0"/>
        <v>0.90394663169705702</v>
      </c>
      <c r="F23" s="7">
        <f t="shared" si="1"/>
        <v>129478053.60000014</v>
      </c>
    </row>
    <row r="24" spans="1:6" hidden="1" x14ac:dyDescent="0.25">
      <c r="A24" s="9">
        <v>2.5</v>
      </c>
      <c r="B24" s="10" t="s">
        <v>31</v>
      </c>
      <c r="C24" s="11"/>
      <c r="D24" s="11"/>
      <c r="E24" s="8" t="e">
        <f t="shared" si="0"/>
        <v>#DIV/0!</v>
      </c>
      <c r="F24" s="7">
        <f t="shared" si="1"/>
        <v>0</v>
      </c>
    </row>
    <row r="25" spans="1:6" ht="30" x14ac:dyDescent="0.25">
      <c r="A25" s="9">
        <v>2.6</v>
      </c>
      <c r="B25" s="10" t="s">
        <v>32</v>
      </c>
      <c r="C25" s="11">
        <v>507612759</v>
      </c>
      <c r="D25" s="11">
        <v>360405052.39999998</v>
      </c>
      <c r="E25" s="8">
        <f t="shared" si="0"/>
        <v>0.70999998721466329</v>
      </c>
      <c r="F25" s="7">
        <f t="shared" si="1"/>
        <v>147207706.60000002</v>
      </c>
    </row>
    <row r="26" spans="1:6" x14ac:dyDescent="0.25">
      <c r="A26" s="9">
        <v>2.7</v>
      </c>
      <c r="B26" s="10" t="s">
        <v>33</v>
      </c>
      <c r="C26" s="11">
        <v>9017008236</v>
      </c>
      <c r="D26" s="11">
        <v>8969608574.4699993</v>
      </c>
      <c r="E26" s="8">
        <f t="shared" si="0"/>
        <v>0.99474330506422748</v>
      </c>
      <c r="F26" s="7">
        <f t="shared" si="1"/>
        <v>47399661.530000687</v>
      </c>
    </row>
    <row r="27" spans="1:6" ht="30" hidden="1" x14ac:dyDescent="0.25">
      <c r="A27" s="9">
        <v>2.8</v>
      </c>
      <c r="B27" s="10" t="s">
        <v>34</v>
      </c>
      <c r="C27" s="11">
        <v>0</v>
      </c>
      <c r="D27" s="11">
        <v>0</v>
      </c>
      <c r="E27" s="8" t="e">
        <f t="shared" si="0"/>
        <v>#DIV/0!</v>
      </c>
      <c r="F27" s="7">
        <f t="shared" si="1"/>
        <v>0</v>
      </c>
    </row>
    <row r="28" spans="1:6" hidden="1" x14ac:dyDescent="0.25">
      <c r="A28" s="9">
        <v>2.9</v>
      </c>
      <c r="B28" s="10" t="s">
        <v>35</v>
      </c>
      <c r="C28" s="11">
        <v>0</v>
      </c>
      <c r="D28" s="11">
        <v>0</v>
      </c>
      <c r="E28" s="8" t="e">
        <f t="shared" si="0"/>
        <v>#DIV/0!</v>
      </c>
      <c r="F28" s="7">
        <f t="shared" si="1"/>
        <v>0</v>
      </c>
    </row>
    <row r="29" spans="1:6" hidden="1" x14ac:dyDescent="0.25">
      <c r="A29" s="9">
        <v>2.1</v>
      </c>
      <c r="B29" s="10" t="s">
        <v>36</v>
      </c>
      <c r="C29" s="11">
        <v>0</v>
      </c>
      <c r="D29" s="11">
        <v>0</v>
      </c>
      <c r="E29" s="8" t="e">
        <f t="shared" si="0"/>
        <v>#DIV/0!</v>
      </c>
      <c r="F29" s="7">
        <f t="shared" si="1"/>
        <v>0</v>
      </c>
    </row>
    <row r="30" spans="1:6" x14ac:dyDescent="0.25">
      <c r="A30" s="12"/>
      <c r="B30" s="13" t="s">
        <v>37</v>
      </c>
      <c r="C30" s="14">
        <f>SUM(C9-C19)</f>
        <v>0</v>
      </c>
      <c r="D30" s="14">
        <f>SUM(D9-D19)</f>
        <v>1.9073486328125E-6</v>
      </c>
      <c r="E30" s="8"/>
      <c r="F30" s="14">
        <f>SUM(F9-F19)</f>
        <v>-1.9073486328125E-6</v>
      </c>
    </row>
    <row r="31" spans="1:6" x14ac:dyDescent="0.25">
      <c r="A31" s="12"/>
      <c r="B31" s="13"/>
      <c r="C31" s="15"/>
      <c r="D31" s="15"/>
      <c r="E31" s="15"/>
      <c r="F31" s="15"/>
    </row>
    <row r="32" spans="1:6" ht="29.45" customHeight="1" x14ac:dyDescent="0.25">
      <c r="A32" s="16" t="s">
        <v>38</v>
      </c>
      <c r="B32" s="20" t="s">
        <v>39</v>
      </c>
      <c r="C32" s="20"/>
      <c r="D32" s="20"/>
      <c r="E32" s="20"/>
      <c r="F32" s="20"/>
    </row>
    <row r="33" spans="1:6" x14ac:dyDescent="0.25">
      <c r="A33" s="12"/>
      <c r="B33" s="13"/>
      <c r="C33" s="15"/>
      <c r="D33" s="15"/>
      <c r="E33" s="15"/>
      <c r="F33" s="15"/>
    </row>
    <row r="34" spans="1:6" x14ac:dyDescent="0.25">
      <c r="A34" s="12"/>
      <c r="B34" s="13"/>
      <c r="C34" s="15"/>
      <c r="D34" s="15"/>
      <c r="E34" s="15"/>
      <c r="F34" s="15"/>
    </row>
    <row r="35" spans="1:6" x14ac:dyDescent="0.25">
      <c r="B35" s="1" t="s">
        <v>1</v>
      </c>
      <c r="D35" s="17" t="s">
        <v>2</v>
      </c>
      <c r="F35" s="18" t="s">
        <v>6</v>
      </c>
    </row>
    <row r="36" spans="1:6" x14ac:dyDescent="0.25">
      <c r="B36" s="1" t="s">
        <v>3</v>
      </c>
      <c r="D36" s="18" t="s">
        <v>4</v>
      </c>
      <c r="E36" s="17"/>
      <c r="F36" s="18" t="s">
        <v>7</v>
      </c>
    </row>
    <row r="40" spans="1:6" x14ac:dyDescent="0.25">
      <c r="E40" s="19"/>
    </row>
  </sheetData>
  <mergeCells count="8">
    <mergeCell ref="B1:F1"/>
    <mergeCell ref="A6:F6"/>
    <mergeCell ref="A8:B8"/>
    <mergeCell ref="B32:F32"/>
    <mergeCell ref="A2:F2"/>
    <mergeCell ref="A3:F3"/>
    <mergeCell ref="A4:F4"/>
    <mergeCell ref="A5:F5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2024-01-24T19:24:02Z</dcterms:created>
  <dcterms:modified xsi:type="dcterms:W3CDTF">2024-01-24T19:36:34Z</dcterms:modified>
</cp:coreProperties>
</file>