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13_ncr:1_{F10121B3-1923-47DF-A439-B8A748D61DAF}" xr6:coauthVersionLast="47" xr6:coauthVersionMax="47" xr10:uidLastSave="{00000000-0000-0000-0000-000000000000}"/>
  <bookViews>
    <workbookView xWindow="-120" yWindow="-120" windowWidth="19905" windowHeight="11160" xr2:uid="{A073A9E5-1C3A-487F-8B47-09D840E0E477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G19" i="1"/>
  <c r="I19" i="1" s="1"/>
  <c r="F19" i="1"/>
  <c r="E19" i="1"/>
  <c r="D19" i="1"/>
  <c r="C19" i="1"/>
  <c r="B19" i="1"/>
  <c r="I18" i="1"/>
  <c r="J17" i="1"/>
  <c r="I17" i="1"/>
  <c r="I16" i="1"/>
  <c r="H14" i="1"/>
  <c r="H20" i="1" s="1"/>
  <c r="G14" i="1"/>
  <c r="G20" i="1" s="1"/>
  <c r="F14" i="1"/>
  <c r="F20" i="1" s="1"/>
  <c r="E14" i="1"/>
  <c r="E20" i="1" s="1"/>
  <c r="D14" i="1"/>
  <c r="D20" i="1" s="1"/>
  <c r="C14" i="1"/>
  <c r="C20" i="1" s="1"/>
  <c r="B14" i="1"/>
  <c r="B20" i="1" s="1"/>
  <c r="I13" i="1"/>
  <c r="I12" i="1"/>
  <c r="I11" i="1"/>
  <c r="I10" i="1"/>
  <c r="I9" i="1"/>
  <c r="I8" i="1"/>
  <c r="I14" i="1" l="1"/>
  <c r="I2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Dicna Perdomo de Mota</author>
  </authors>
  <commentList>
    <comment ref="H8" authorId="0" shapeId="0" xr:uid="{1235656E-049B-48A7-BC69-88666EB65107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se necesita un detalle de estas construcciones, para dar seguimiento, cuando se termina para pasar a infraestructura
</t>
        </r>
        <r>
          <rPr>
            <b/>
            <sz val="9"/>
            <color indexed="81"/>
            <rFont val="Tahoma"/>
            <family val="2"/>
          </rPr>
          <t>EGEHID: Listo,  se agregó una sheet "Construcción en proceso"</t>
        </r>
      </text>
    </comment>
    <comment ref="I17" authorId="0" shapeId="0" xr:uid="{A7EBF349-4711-46AC-A4B1-94BF19D7F864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NO CUADRA CON RENDIMIENTO
</t>
        </r>
        <r>
          <rPr>
            <b/>
            <sz val="9"/>
            <color indexed="81"/>
            <rFont val="Tahoma"/>
            <family val="2"/>
          </rPr>
          <t>EGEHID: Debe considerar la depreciación consideradas en rubro de costos.</t>
        </r>
      </text>
    </comment>
  </commentList>
</comments>
</file>

<file path=xl/sharedStrings.xml><?xml version="1.0" encoding="utf-8"?>
<sst xmlns="http://schemas.openxmlformats.org/spreadsheetml/2006/main" count="24" uniqueCount="23">
  <si>
    <t>Transferencias</t>
  </si>
  <si>
    <t>Nota# 14 Propiedad planta y equipo</t>
  </si>
  <si>
    <t>Descripccion</t>
  </si>
  <si>
    <t>Terreno</t>
  </si>
  <si>
    <t>Edificaciones</t>
  </si>
  <si>
    <t>Presas y equipos de subestación</t>
  </si>
  <si>
    <t>Mobiliario y equipos de oficina</t>
  </si>
  <si>
    <t>Equipos de transporte y otros activos</t>
  </si>
  <si>
    <t>Piezas y accesorios</t>
  </si>
  <si>
    <t>Construcción en proceso</t>
  </si>
  <si>
    <t>Total</t>
  </si>
  <si>
    <t xml:space="preserve">Costo de adquisición  </t>
  </si>
  <si>
    <t>Al 01 de enero de 2023</t>
  </si>
  <si>
    <t>Adiciones</t>
  </si>
  <si>
    <t>Superávit revaluación</t>
  </si>
  <si>
    <t>Retiros</t>
  </si>
  <si>
    <t>Otros</t>
  </si>
  <si>
    <t xml:space="preserve">Saldo al final del periodo </t>
  </si>
  <si>
    <t>Depreciación acumulada</t>
  </si>
  <si>
    <t xml:space="preserve">Dep. Acum. al inicio del periodo  </t>
  </si>
  <si>
    <t>Cargo del periodo</t>
  </si>
  <si>
    <t>Saldo al final del periodo</t>
  </si>
  <si>
    <t>Prop. planta y equipos neto (Diciembre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</si>
</sst>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4DBF0"/>
        <bgColor indexed="64"/>
      </patternFill>
    </fill>
    <fill>
      <patternFill patternType="solid">
        <fgColor rgb="FF1BBDE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7" fillId="0" borderId="0" xfId="2" applyFont="1"/>
    <xf numFmtId="43" fontId="5" fillId="0" borderId="0" xfId="2" applyNumberFormat="1" applyFont="1"/>
    <xf numFmtId="43" fontId="5" fillId="0" borderId="0" xfId="2" applyNumberFormat="1" applyFont="1" applyAlignment="1">
      <alignment horizontal="center"/>
    </xf>
    <xf numFmtId="0" fontId="7" fillId="2" borderId="1" xfId="2" applyFont="1" applyFill="1" applyBorder="1" applyAlignment="1">
      <alignment horizontal="center"/>
    </xf>
    <xf numFmtId="43" fontId="7" fillId="2" borderId="2" xfId="2" applyNumberFormat="1" applyFont="1" applyFill="1" applyBorder="1" applyAlignment="1">
      <alignment horizontal="center"/>
    </xf>
    <xf numFmtId="43" fontId="7" fillId="2" borderId="2" xfId="2" applyNumberFormat="1" applyFont="1" applyFill="1" applyBorder="1" applyAlignment="1">
      <alignment horizontal="center" wrapText="1"/>
    </xf>
    <xf numFmtId="43" fontId="7" fillId="2" borderId="3" xfId="2" applyNumberFormat="1" applyFont="1" applyFill="1" applyBorder="1" applyAlignment="1">
      <alignment horizontal="center"/>
    </xf>
    <xf numFmtId="0" fontId="8" fillId="0" borderId="4" xfId="2" applyFont="1" applyBorder="1" applyAlignment="1">
      <alignment wrapText="1"/>
    </xf>
    <xf numFmtId="43" fontId="5" fillId="0" borderId="5" xfId="3" applyFont="1" applyBorder="1" applyAlignment="1"/>
    <xf numFmtId="43" fontId="5" fillId="0" borderId="5" xfId="3" applyFont="1" applyFill="1" applyBorder="1"/>
    <xf numFmtId="43" fontId="5" fillId="0" borderId="5" xfId="3" applyFont="1" applyFill="1" applyBorder="1" applyAlignment="1">
      <alignment horizontal="center"/>
    </xf>
    <xf numFmtId="43" fontId="4" fillId="0" borderId="5" xfId="2" applyNumberFormat="1" applyBorder="1"/>
    <xf numFmtId="43" fontId="2" fillId="0" borderId="6" xfId="3" applyFont="1" applyFill="1" applyBorder="1"/>
    <xf numFmtId="0" fontId="5" fillId="0" borderId="7" xfId="2" applyFont="1" applyBorder="1" applyAlignment="1">
      <alignment wrapText="1"/>
    </xf>
    <xf numFmtId="43" fontId="5" fillId="0" borderId="8" xfId="3" applyFont="1" applyBorder="1" applyAlignment="1"/>
    <xf numFmtId="43" fontId="5" fillId="0" borderId="8" xfId="3" applyFont="1" applyFill="1" applyBorder="1" applyAlignment="1"/>
    <xf numFmtId="43" fontId="7" fillId="0" borderId="9" xfId="3" applyFont="1" applyFill="1" applyBorder="1"/>
    <xf numFmtId="0" fontId="5" fillId="0" borderId="10" xfId="2" applyFont="1" applyBorder="1"/>
    <xf numFmtId="43" fontId="5" fillId="0" borderId="11" xfId="2" applyNumberFormat="1" applyFont="1" applyBorder="1" applyAlignment="1">
      <alignment horizontal="center"/>
    </xf>
    <xf numFmtId="43" fontId="5" fillId="0" borderId="11" xfId="2" applyNumberFormat="1" applyFont="1" applyBorder="1"/>
    <xf numFmtId="43" fontId="4" fillId="0" borderId="11" xfId="2" applyNumberFormat="1" applyBorder="1"/>
    <xf numFmtId="49" fontId="7" fillId="0" borderId="10" xfId="2" applyNumberFormat="1" applyFont="1" applyBorder="1" applyAlignment="1">
      <alignment horizontal="left" wrapText="1"/>
    </xf>
    <xf numFmtId="43" fontId="7" fillId="0" borderId="11" xfId="2" applyNumberFormat="1" applyFont="1" applyBorder="1"/>
    <xf numFmtId="0" fontId="8" fillId="0" borderId="10" xfId="2" applyFont="1" applyBorder="1"/>
    <xf numFmtId="0" fontId="6" fillId="0" borderId="0" xfId="2" applyFont="1"/>
    <xf numFmtId="0" fontId="5" fillId="0" borderId="10" xfId="2" applyFont="1" applyBorder="1" applyAlignment="1">
      <alignment wrapText="1"/>
    </xf>
    <xf numFmtId="43" fontId="5" fillId="0" borderId="11" xfId="3" applyFont="1" applyBorder="1" applyAlignment="1"/>
    <xf numFmtId="43" fontId="0" fillId="0" borderId="0" xfId="0" applyNumberFormat="1"/>
    <xf numFmtId="43" fontId="3" fillId="0" borderId="0" xfId="1" applyFont="1"/>
    <xf numFmtId="0" fontId="7" fillId="0" borderId="10" xfId="2" applyFont="1" applyBorder="1"/>
    <xf numFmtId="0" fontId="7" fillId="3" borderId="12" xfId="2" applyFont="1" applyFill="1" applyBorder="1" applyAlignment="1">
      <alignment horizontal="left" wrapText="1"/>
    </xf>
    <xf numFmtId="43" fontId="7" fillId="3" borderId="13" xfId="2" applyNumberFormat="1" applyFont="1" applyFill="1" applyBorder="1"/>
    <xf numFmtId="43" fontId="7" fillId="3" borderId="14" xfId="2" applyNumberFormat="1" applyFont="1" applyFill="1" applyBorder="1"/>
    <xf numFmtId="43" fontId="0" fillId="0" borderId="0" xfId="1" applyFont="1"/>
  </cellXfs>
  <cellStyles count="4">
    <cellStyle name="Millares" xfId="1" builtinId="3"/>
    <cellStyle name="Millares 2" xfId="3" xr:uid="{0563E1DA-4DDB-4613-AE23-6144CC45DA03}"/>
    <cellStyle name="Normal" xfId="0" builtinId="0"/>
    <cellStyle name="Normal 3" xfId="2" xr:uid="{5824F24D-1FDA-44C3-A73F-0394608DF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171450</xdr:rowOff>
    </xdr:from>
    <xdr:to>
      <xdr:col>0</xdr:col>
      <xdr:colOff>1213485</xdr:colOff>
      <xdr:row>3</xdr:row>
      <xdr:rowOff>114480</xdr:rowOff>
    </xdr:to>
    <xdr:pic>
      <xdr:nvPicPr>
        <xdr:cNvPr id="8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5D937764-14BF-420F-B470-BEE08448B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171450"/>
          <a:ext cx="1160145" cy="5145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1/CIERRE%20FISCAL%202023/CIERRE%20%20DICIEMBRE%202023/Estados%20Financieros%20preliminares.%20EGEHID%20corr%20DIGECOg%202023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2023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57">
          <cell r="C357">
            <v>3579389199.7999997</v>
          </cell>
        </row>
        <row r="458">
          <cell r="C458">
            <v>169946840.88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56B-FE6A-45AD-AB6E-B53062F6CECD}">
  <dimension ref="A3:M548"/>
  <sheetViews>
    <sheetView tabSelected="1" workbookViewId="0">
      <selection sqref="A1:XFD1048576"/>
    </sheetView>
  </sheetViews>
  <sheetFormatPr baseColWidth="10" defaultColWidth="11.5703125" defaultRowHeight="15" x14ac:dyDescent="0.25"/>
  <cols>
    <col min="1" max="1" width="29.85546875" customWidth="1"/>
    <col min="2" max="2" width="18.42578125" customWidth="1"/>
    <col min="3" max="3" width="22.140625" customWidth="1"/>
    <col min="4" max="4" width="20.28515625" customWidth="1"/>
    <col min="5" max="5" width="19" customWidth="1"/>
    <col min="6" max="6" width="19.5703125" customWidth="1"/>
    <col min="7" max="7" width="19.42578125" customWidth="1"/>
    <col min="8" max="9" width="21" customWidth="1"/>
    <col min="10" max="10" width="16.140625" bestFit="1" customWidth="1"/>
    <col min="11" max="12" width="9.140625" customWidth="1"/>
    <col min="13" max="13" width="20.28515625" customWidth="1"/>
    <col min="14" max="253" width="9.140625" customWidth="1"/>
  </cols>
  <sheetData>
    <row r="3" spans="1:9" customFormat="1" x14ac:dyDescent="0.25"/>
    <row r="4" spans="1:9" customFormat="1" x14ac:dyDescent="0.25"/>
    <row r="5" spans="1:9" customFormat="1" ht="16.5" thickBot="1" x14ac:dyDescent="0.3">
      <c r="A5" s="1" t="s">
        <v>1</v>
      </c>
      <c r="B5" s="2"/>
      <c r="C5" s="2"/>
      <c r="D5" s="3"/>
      <c r="E5" s="2"/>
      <c r="F5" s="2"/>
      <c r="G5" s="2"/>
      <c r="H5" s="2"/>
      <c r="I5" s="2"/>
    </row>
    <row r="6" spans="1:9" customFormat="1" ht="48" thickBot="1" x14ac:dyDescent="0.3">
      <c r="A6" s="4" t="s">
        <v>2</v>
      </c>
      <c r="B6" s="5" t="s">
        <v>3</v>
      </c>
      <c r="C6" s="5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</row>
    <row r="7" spans="1:9" customFormat="1" ht="15.75" x14ac:dyDescent="0.25">
      <c r="A7" s="8" t="s">
        <v>11</v>
      </c>
      <c r="B7" s="9"/>
      <c r="C7" s="10"/>
      <c r="D7" s="11"/>
      <c r="E7" s="10"/>
      <c r="F7" s="10"/>
      <c r="G7" s="10"/>
      <c r="H7" s="12"/>
      <c r="I7" s="13"/>
    </row>
    <row r="8" spans="1:9" customFormat="1" ht="15.75" x14ac:dyDescent="0.25">
      <c r="A8" s="14" t="s">
        <v>12</v>
      </c>
      <c r="B8" s="15">
        <v>8787087810</v>
      </c>
      <c r="C8" s="15">
        <v>71719803057.37001</v>
      </c>
      <c r="D8" s="15">
        <v>21572550777.979996</v>
      </c>
      <c r="E8" s="15">
        <v>166167691.12999988</v>
      </c>
      <c r="F8" s="15">
        <v>4331356481.4800014</v>
      </c>
      <c r="G8" s="15">
        <v>61901749.339999989</v>
      </c>
      <c r="H8" s="16">
        <v>10123661372.669996</v>
      </c>
      <c r="I8" s="17">
        <f t="shared" ref="I8:I14" si="0">SUM(B8:H8)</f>
        <v>116762528939.97</v>
      </c>
    </row>
    <row r="9" spans="1:9" customFormat="1" ht="15.75" x14ac:dyDescent="0.25">
      <c r="A9" s="18" t="s">
        <v>13</v>
      </c>
      <c r="B9" s="19">
        <v>0</v>
      </c>
      <c r="C9" s="19">
        <v>1</v>
      </c>
      <c r="D9" s="19">
        <v>11</v>
      </c>
      <c r="E9" s="19">
        <v>5145134.790000001</v>
      </c>
      <c r="F9" s="19">
        <v>273998950.24999994</v>
      </c>
      <c r="G9" s="19">
        <v>4636530.7699999996</v>
      </c>
      <c r="H9" s="19">
        <v>5409709556.3599987</v>
      </c>
      <c r="I9" s="17">
        <f t="shared" si="0"/>
        <v>5693490184.1699982</v>
      </c>
    </row>
    <row r="10" spans="1:9" customFormat="1" ht="15.75" x14ac:dyDescent="0.25">
      <c r="A10" s="18" t="s">
        <v>14</v>
      </c>
      <c r="B10" s="20">
        <v>0</v>
      </c>
      <c r="C10" s="20">
        <v>0</v>
      </c>
      <c r="D10" s="19">
        <v>0</v>
      </c>
      <c r="E10" s="20">
        <v>0</v>
      </c>
      <c r="F10" s="20">
        <v>0</v>
      </c>
      <c r="G10" s="20">
        <v>0</v>
      </c>
      <c r="H10" s="21">
        <v>0</v>
      </c>
      <c r="I10" s="17">
        <f t="shared" si="0"/>
        <v>0</v>
      </c>
    </row>
    <row r="11" spans="1:9" customFormat="1" ht="15.75" x14ac:dyDescent="0.25">
      <c r="A11" s="18" t="s">
        <v>15</v>
      </c>
      <c r="B11" s="20">
        <v>0</v>
      </c>
      <c r="C11" s="20">
        <v>0</v>
      </c>
      <c r="D11" s="20">
        <v>0</v>
      </c>
      <c r="E11" s="20">
        <v>0</v>
      </c>
      <c r="F11" s="20">
        <v>-108127.84000000001</v>
      </c>
      <c r="G11" s="20">
        <v>0</v>
      </c>
      <c r="H11" s="20">
        <v>0</v>
      </c>
      <c r="I11" s="17">
        <f t="shared" si="0"/>
        <v>-108127.84000000001</v>
      </c>
    </row>
    <row r="12" spans="1:9" customFormat="1" ht="15.75" x14ac:dyDescent="0.25">
      <c r="A12" s="18" t="s">
        <v>16</v>
      </c>
      <c r="B12" s="20">
        <v>0</v>
      </c>
      <c r="C12" s="20">
        <v>0</v>
      </c>
      <c r="D12" s="20">
        <v>0</v>
      </c>
      <c r="E12" s="20">
        <v>0</v>
      </c>
      <c r="F12" s="20">
        <v>-1032.3</v>
      </c>
      <c r="G12" s="20">
        <v>0</v>
      </c>
      <c r="H12" s="20">
        <v>0</v>
      </c>
      <c r="I12" s="17">
        <f t="shared" si="0"/>
        <v>-1032.3</v>
      </c>
    </row>
    <row r="13" spans="1:9" customFormat="1" ht="15.75" x14ac:dyDescent="0.25">
      <c r="A13" s="18" t="s">
        <v>0</v>
      </c>
      <c r="B13" s="20">
        <v>0</v>
      </c>
      <c r="C13" s="20">
        <v>0</v>
      </c>
      <c r="D13" s="19">
        <v>0</v>
      </c>
      <c r="E13" s="20">
        <v>0</v>
      </c>
      <c r="F13" s="20">
        <v>0</v>
      </c>
      <c r="G13" s="20">
        <v>0</v>
      </c>
      <c r="H13" s="20">
        <v>0</v>
      </c>
      <c r="I13" s="17">
        <f t="shared" si="0"/>
        <v>0</v>
      </c>
    </row>
    <row r="14" spans="1:9" customFormat="1" ht="15.75" x14ac:dyDescent="0.25">
      <c r="A14" s="22" t="s">
        <v>17</v>
      </c>
      <c r="B14" s="23">
        <f t="shared" ref="B14:G14" si="1">SUM(B8:B13)</f>
        <v>8787087810</v>
      </c>
      <c r="C14" s="23">
        <f t="shared" si="1"/>
        <v>71719803058.37001</v>
      </c>
      <c r="D14" s="23">
        <f t="shared" si="1"/>
        <v>21572550788.979996</v>
      </c>
      <c r="E14" s="23">
        <f t="shared" si="1"/>
        <v>171312825.91999987</v>
      </c>
      <c r="F14" s="23">
        <f t="shared" si="1"/>
        <v>4605246271.5900011</v>
      </c>
      <c r="G14" s="23">
        <f t="shared" si="1"/>
        <v>66538280.109999985</v>
      </c>
      <c r="H14" s="23">
        <f>SUM(H8:H13)</f>
        <v>15533370929.029995</v>
      </c>
      <c r="I14" s="17">
        <f t="shared" si="0"/>
        <v>122455909964</v>
      </c>
    </row>
    <row r="15" spans="1:9" customFormat="1" ht="18.75" x14ac:dyDescent="0.3">
      <c r="A15" s="24" t="s">
        <v>18</v>
      </c>
      <c r="B15" s="23"/>
      <c r="C15" s="25"/>
      <c r="D15" s="25"/>
      <c r="E15" s="25"/>
      <c r="F15" s="25"/>
      <c r="G15" s="25"/>
      <c r="H15" s="25"/>
      <c r="I15" s="17"/>
    </row>
    <row r="16" spans="1:9" customFormat="1" ht="31.5" x14ac:dyDescent="0.25">
      <c r="A16" s="26" t="s">
        <v>19</v>
      </c>
      <c r="B16" s="27">
        <v>0</v>
      </c>
      <c r="C16" s="27">
        <v>-14917028807.80999</v>
      </c>
      <c r="D16" s="27">
        <v>-6142408028.5300007</v>
      </c>
      <c r="E16" s="27">
        <v>-140463691.26999897</v>
      </c>
      <c r="F16" s="27">
        <v>-2271244262.6199999</v>
      </c>
      <c r="G16" s="27">
        <v>-46896769.979999982</v>
      </c>
      <c r="H16" s="27">
        <v>0</v>
      </c>
      <c r="I16" s="17">
        <f>SUM(B16:H16)</f>
        <v>-23518041560.209988</v>
      </c>
    </row>
    <row r="17" spans="1:13" customFormat="1" ht="15.75" x14ac:dyDescent="0.25">
      <c r="A17" s="18" t="s">
        <v>20</v>
      </c>
      <c r="B17" s="16">
        <v>0</v>
      </c>
      <c r="C17" s="16">
        <v>-2403006946.7700014</v>
      </c>
      <c r="D17" s="16">
        <v>-975854516.72000003</v>
      </c>
      <c r="E17" s="16">
        <v>-16315092.529999847</v>
      </c>
      <c r="F17" s="16">
        <v>-349733329.6200003</v>
      </c>
      <c r="G17" s="16">
        <v>-4426155.0399999898</v>
      </c>
      <c r="H17" s="16">
        <v>0</v>
      </c>
      <c r="I17" s="17">
        <f>SUM(B17:H17)</f>
        <v>-3749336040.6800017</v>
      </c>
      <c r="J17" s="28">
        <f>'[1] NOTAS'!C357+'[1] NOTAS'!C458</f>
        <v>3749336040.6799998</v>
      </c>
      <c r="M17" s="29"/>
    </row>
    <row r="18" spans="1:13" customFormat="1" ht="15.75" x14ac:dyDescent="0.25">
      <c r="A18" s="18" t="s">
        <v>15</v>
      </c>
      <c r="B18" s="15">
        <v>0</v>
      </c>
      <c r="C18" s="15">
        <v>0</v>
      </c>
      <c r="D18" s="15">
        <v>0</v>
      </c>
      <c r="E18" s="15">
        <v>0</v>
      </c>
      <c r="F18" s="15">
        <v>20045.080000000002</v>
      </c>
      <c r="G18" s="15">
        <v>0</v>
      </c>
      <c r="H18" s="15">
        <v>0</v>
      </c>
      <c r="I18" s="17">
        <f>SUM(B18:H18)</f>
        <v>20045.080000000002</v>
      </c>
    </row>
    <row r="19" spans="1:13" customFormat="1" ht="15.75" x14ac:dyDescent="0.25">
      <c r="A19" s="30" t="s">
        <v>21</v>
      </c>
      <c r="B19" s="23">
        <f>SUM(B16:B18)</f>
        <v>0</v>
      </c>
      <c r="C19" s="23">
        <f t="shared" ref="C19:H19" si="2">SUM(C16:C18)</f>
        <v>-17320035754.57999</v>
      </c>
      <c r="D19" s="23">
        <f t="shared" si="2"/>
        <v>-7118262545.250001</v>
      </c>
      <c r="E19" s="23">
        <f t="shared" si="2"/>
        <v>-156778783.79999882</v>
      </c>
      <c r="F19" s="23">
        <f t="shared" si="2"/>
        <v>-2620957547.1600003</v>
      </c>
      <c r="G19" s="23">
        <f t="shared" si="2"/>
        <v>-51322925.019999973</v>
      </c>
      <c r="H19" s="23">
        <f t="shared" si="2"/>
        <v>0</v>
      </c>
      <c r="I19" s="17">
        <f>SUM(B19:H19)</f>
        <v>-27267357555.80999</v>
      </c>
    </row>
    <row r="20" spans="1:13" customFormat="1" ht="32.25" thickBot="1" x14ac:dyDescent="0.3">
      <c r="A20" s="31" t="s">
        <v>22</v>
      </c>
      <c r="B20" s="32">
        <f>+B14+B19</f>
        <v>8787087810</v>
      </c>
      <c r="C20" s="32">
        <f t="shared" ref="C20:H20" si="3">+C14+C19</f>
        <v>54399767303.790024</v>
      </c>
      <c r="D20" s="32">
        <f t="shared" si="3"/>
        <v>14454288243.729996</v>
      </c>
      <c r="E20" s="32">
        <f t="shared" si="3"/>
        <v>14534042.120001048</v>
      </c>
      <c r="F20" s="32">
        <f t="shared" si="3"/>
        <v>1984288724.4300008</v>
      </c>
      <c r="G20" s="32">
        <f t="shared" si="3"/>
        <v>15215355.090000011</v>
      </c>
      <c r="H20" s="32">
        <f t="shared" si="3"/>
        <v>15533370929.029995</v>
      </c>
      <c r="I20" s="33">
        <f>+I14+I19</f>
        <v>95188552408.190002</v>
      </c>
    </row>
    <row r="21" spans="1:13" customFormat="1" x14ac:dyDescent="0.25"/>
    <row r="22" spans="1:13" customFormat="1" x14ac:dyDescent="0.25">
      <c r="C22" s="34"/>
      <c r="E22" s="34"/>
      <c r="F22" s="34"/>
      <c r="G22" s="28"/>
    </row>
    <row r="23" spans="1:13" customFormat="1" x14ac:dyDescent="0.25">
      <c r="G23" s="28"/>
    </row>
    <row r="24" spans="1:13" customFormat="1" x14ac:dyDescent="0.25">
      <c r="G24" s="28"/>
    </row>
    <row r="25" spans="1:13" customFormat="1" x14ac:dyDescent="0.25"/>
    <row r="26" spans="1:13" customFormat="1" x14ac:dyDescent="0.25"/>
    <row r="27" spans="1:13" customFormat="1" x14ac:dyDescent="0.25"/>
    <row r="28" spans="1:13" customFormat="1" x14ac:dyDescent="0.25"/>
    <row r="29" spans="1:13" customFormat="1" x14ac:dyDescent="0.25"/>
    <row r="30" spans="1:13" customFormat="1" x14ac:dyDescent="0.25"/>
    <row r="31" spans="1:13" customFormat="1" x14ac:dyDescent="0.25"/>
    <row r="32" spans="1:13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2" customFormat="1" x14ac:dyDescent="0.25"/>
    <row r="453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2024-01-24T19:24:02Z</dcterms:created>
  <dcterms:modified xsi:type="dcterms:W3CDTF">2024-01-24T19:33:25Z</dcterms:modified>
</cp:coreProperties>
</file>