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fserveregehid.file.core.windows.net\presupuesto\PRUEBA\Ejecucion Presupuestaria\2023\1-EJECUCION PRESUPUESTARIA ENERO 2023\"/>
    </mc:Choice>
  </mc:AlternateContent>
  <bookViews>
    <workbookView xWindow="0" yWindow="0" windowWidth="20490" windowHeight="7050"/>
  </bookViews>
  <sheets>
    <sheet name="Plantilla Ejecución " sheetId="3" r:id="rId1"/>
  </sheets>
  <definedNames>
    <definedName name="_xlnm.Print_Area" localSheetId="0">'Plantilla Ejecución '!$A$1:$P$90</definedName>
    <definedName name="_xlnm.Print_Titles" localSheetId="0">'Plantilla Ejecución 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3" l="1"/>
  <c r="B48" i="3" l="1"/>
  <c r="B27" i="3" l="1"/>
  <c r="B18" i="3" l="1"/>
  <c r="B41" i="3" l="1"/>
  <c r="B42" i="3"/>
  <c r="B43" i="3"/>
  <c r="B44" i="3"/>
  <c r="B45" i="3"/>
  <c r="B46" i="3"/>
  <c r="B47" i="3"/>
  <c r="B61" i="3"/>
  <c r="B64" i="3"/>
  <c r="B65" i="3"/>
  <c r="B67" i="3"/>
  <c r="B68" i="3"/>
  <c r="B69" i="3"/>
  <c r="B73" i="3"/>
  <c r="B74" i="3"/>
  <c r="B76" i="3"/>
  <c r="B77" i="3"/>
  <c r="B79" i="3"/>
  <c r="O73" i="3"/>
  <c r="P73" i="3" s="1"/>
  <c r="O74" i="3"/>
  <c r="P74" i="3" s="1"/>
  <c r="O76" i="3"/>
  <c r="P76" i="3" s="1"/>
  <c r="O77" i="3"/>
  <c r="P77" i="3" s="1"/>
  <c r="O79" i="3"/>
  <c r="P79" i="3" s="1"/>
  <c r="O62" i="3"/>
  <c r="O61" i="3"/>
  <c r="O60" i="3"/>
  <c r="O59" i="3"/>
  <c r="O57" i="3"/>
  <c r="O56" i="3"/>
  <c r="O55" i="3"/>
  <c r="O54" i="3"/>
  <c r="O53" i="3"/>
  <c r="O52" i="3"/>
  <c r="O51" i="3"/>
  <c r="O50" i="3"/>
  <c r="O49" i="3"/>
  <c r="O39" i="3"/>
  <c r="O38" i="3"/>
  <c r="O36" i="3"/>
  <c r="O35" i="3"/>
  <c r="O34" i="3"/>
  <c r="O33" i="3"/>
  <c r="O32" i="3"/>
  <c r="O31" i="3"/>
  <c r="O30" i="3"/>
  <c r="O29" i="3"/>
  <c r="O28" i="3"/>
  <c r="O26" i="3"/>
  <c r="O25" i="3"/>
  <c r="O24" i="3"/>
  <c r="O23" i="3"/>
  <c r="O22" i="3"/>
  <c r="O21" i="3"/>
  <c r="O20" i="3"/>
  <c r="O19" i="3"/>
  <c r="O17" i="3"/>
  <c r="O16" i="3"/>
  <c r="O15" i="3"/>
  <c r="O14" i="3"/>
  <c r="O13" i="3"/>
  <c r="P60" i="3" l="1"/>
  <c r="P59" i="3"/>
  <c r="P57" i="3"/>
  <c r="P56" i="3"/>
  <c r="P54" i="3"/>
  <c r="P53" i="3"/>
  <c r="P52" i="3"/>
  <c r="P51" i="3"/>
  <c r="P50" i="3"/>
  <c r="P49" i="3"/>
  <c r="P39" i="3"/>
  <c r="P38" i="3"/>
  <c r="P36" i="3"/>
  <c r="P33" i="3"/>
  <c r="P32" i="3"/>
  <c r="P31" i="3"/>
  <c r="P30" i="3"/>
  <c r="P29" i="3"/>
  <c r="P28" i="3"/>
  <c r="P26" i="3"/>
  <c r="P25" i="3"/>
  <c r="P24" i="3"/>
  <c r="P23" i="3"/>
  <c r="P22" i="3"/>
  <c r="P21" i="3"/>
  <c r="P19" i="3"/>
  <c r="P16" i="3"/>
  <c r="P15" i="3"/>
  <c r="P14" i="3"/>
  <c r="P13" i="3"/>
  <c r="P34" i="3"/>
  <c r="P80" i="3"/>
  <c r="O80" i="3"/>
  <c r="O69" i="3"/>
  <c r="P69" i="3" s="1"/>
  <c r="O68" i="3"/>
  <c r="P68" i="3" s="1"/>
  <c r="O67" i="3"/>
  <c r="O65" i="3"/>
  <c r="P65" i="3" s="1"/>
  <c r="O64" i="3"/>
  <c r="M12" i="3"/>
  <c r="O63" i="3" l="1"/>
  <c r="O66" i="3"/>
  <c r="P67" i="3"/>
  <c r="P66" i="3" s="1"/>
  <c r="O18" i="3"/>
  <c r="P20" i="3"/>
  <c r="P18" i="3" s="1"/>
  <c r="P12" i="3"/>
  <c r="O12" i="3"/>
  <c r="C12" i="3" l="1"/>
  <c r="K78" i="3"/>
  <c r="K75" i="3"/>
  <c r="K72" i="3"/>
  <c r="K58" i="3"/>
  <c r="K40" i="3"/>
  <c r="K37" i="3"/>
  <c r="K27" i="3"/>
  <c r="K18" i="3"/>
  <c r="K12" i="3"/>
  <c r="L40" i="3"/>
  <c r="M40" i="3"/>
  <c r="N40" i="3"/>
  <c r="L78" i="3"/>
  <c r="M78" i="3"/>
  <c r="N78" i="3"/>
  <c r="L75" i="3"/>
  <c r="M75" i="3"/>
  <c r="N75" i="3"/>
  <c r="L72" i="3"/>
  <c r="M72" i="3"/>
  <c r="N72" i="3"/>
  <c r="L58" i="3"/>
  <c r="M58" i="3"/>
  <c r="N58" i="3"/>
  <c r="M48" i="3"/>
  <c r="N48" i="3"/>
  <c r="L37" i="3"/>
  <c r="M37" i="3"/>
  <c r="N37" i="3"/>
  <c r="L27" i="3"/>
  <c r="M27" i="3"/>
  <c r="N27" i="3"/>
  <c r="L18" i="3"/>
  <c r="M18" i="3"/>
  <c r="N18" i="3"/>
  <c r="L12" i="3"/>
  <c r="N12" i="3"/>
  <c r="J78" i="3"/>
  <c r="J75" i="3"/>
  <c r="J72" i="3"/>
  <c r="J58" i="3"/>
  <c r="J40" i="3"/>
  <c r="J37" i="3"/>
  <c r="J27" i="3"/>
  <c r="J18" i="3"/>
  <c r="J12" i="3"/>
  <c r="L80" i="3" l="1"/>
  <c r="N80" i="3"/>
  <c r="M11" i="3"/>
  <c r="M80" i="3"/>
  <c r="K80" i="3"/>
  <c r="M70" i="3"/>
  <c r="N70" i="3"/>
  <c r="J80" i="3"/>
  <c r="N11" i="3"/>
  <c r="N82" i="3" l="1"/>
  <c r="M82" i="3"/>
  <c r="I78" i="3"/>
  <c r="I75" i="3"/>
  <c r="I72" i="3"/>
  <c r="I58" i="3"/>
  <c r="I40" i="3"/>
  <c r="I37" i="3"/>
  <c r="I27" i="3"/>
  <c r="I18" i="3"/>
  <c r="I12" i="3"/>
  <c r="I80" i="3" l="1"/>
  <c r="H78" i="3"/>
  <c r="H75" i="3"/>
  <c r="H72" i="3"/>
  <c r="H58" i="3"/>
  <c r="H40" i="3"/>
  <c r="H37" i="3"/>
  <c r="H27" i="3"/>
  <c r="H18" i="3"/>
  <c r="H12" i="3"/>
  <c r="H80" i="3" l="1"/>
  <c r="G78" i="3"/>
  <c r="G75" i="3"/>
  <c r="G72" i="3"/>
  <c r="G58" i="3"/>
  <c r="G40" i="3"/>
  <c r="G37" i="3"/>
  <c r="G27" i="3"/>
  <c r="G18" i="3"/>
  <c r="G12" i="3"/>
  <c r="G80" i="3" l="1"/>
  <c r="F78" i="3"/>
  <c r="F75" i="3"/>
  <c r="F72" i="3"/>
  <c r="F58" i="3"/>
  <c r="F40" i="3"/>
  <c r="F37" i="3"/>
  <c r="F27" i="3"/>
  <c r="F18" i="3"/>
  <c r="F12" i="3"/>
  <c r="F80" i="3" l="1"/>
  <c r="E78" i="3"/>
  <c r="E75" i="3"/>
  <c r="E72" i="3"/>
  <c r="E58" i="3"/>
  <c r="E40" i="3"/>
  <c r="E37" i="3"/>
  <c r="E27" i="3"/>
  <c r="E18" i="3"/>
  <c r="E12" i="3"/>
  <c r="E80" i="3" l="1"/>
  <c r="D78" i="3"/>
  <c r="D75" i="3"/>
  <c r="D72" i="3"/>
  <c r="D58" i="3"/>
  <c r="D40" i="3"/>
  <c r="D37" i="3"/>
  <c r="D27" i="3"/>
  <c r="D18" i="3"/>
  <c r="D80" i="3" l="1"/>
  <c r="D12" i="3" l="1"/>
  <c r="B78" i="3" l="1"/>
  <c r="C75" i="3"/>
  <c r="C72" i="3"/>
  <c r="P64" i="3"/>
  <c r="P63" i="3" s="1"/>
  <c r="C40" i="3"/>
  <c r="O42" i="3"/>
  <c r="P42" i="3" s="1"/>
  <c r="O44" i="3"/>
  <c r="P44" i="3" s="1"/>
  <c r="C27" i="3"/>
  <c r="C18" i="3"/>
  <c r="C78" i="3"/>
  <c r="C37" i="3"/>
  <c r="O46" i="3" l="1"/>
  <c r="P46" i="3" s="1"/>
  <c r="P37" i="3"/>
  <c r="O37" i="3"/>
  <c r="O45" i="3"/>
  <c r="P45" i="3" s="1"/>
  <c r="O41" i="3"/>
  <c r="P41" i="3" s="1"/>
  <c r="O47" i="3"/>
  <c r="P47" i="3" s="1"/>
  <c r="O43" i="3"/>
  <c r="P43" i="3" s="1"/>
  <c r="B37" i="3"/>
  <c r="B63" i="3"/>
  <c r="B40" i="3"/>
  <c r="B75" i="3"/>
  <c r="B72" i="3"/>
  <c r="B66" i="3"/>
  <c r="C80" i="3"/>
  <c r="P40" i="3" l="1"/>
  <c r="P55" i="3"/>
  <c r="P48" i="3" s="1"/>
  <c r="O48" i="3"/>
  <c r="O40" i="3"/>
  <c r="P35" i="3"/>
  <c r="P27" i="3" s="1"/>
  <c r="O27" i="3"/>
  <c r="B80" i="3"/>
  <c r="C48" i="3" l="1"/>
  <c r="D48" i="3"/>
  <c r="D70" i="3" s="1"/>
  <c r="D82" i="3" s="1"/>
  <c r="E48" i="3"/>
  <c r="E70" i="3" s="1"/>
  <c r="E82" i="3" s="1"/>
  <c r="D11" i="3" l="1"/>
  <c r="E11" i="3"/>
  <c r="F48" i="3"/>
  <c r="F11" i="3" s="1"/>
  <c r="G48" i="3"/>
  <c r="G70" i="3" s="1"/>
  <c r="G82" i="3" s="1"/>
  <c r="L48" i="3"/>
  <c r="L11" i="3" s="1"/>
  <c r="H48" i="3"/>
  <c r="H70" i="3" s="1"/>
  <c r="H82" i="3" s="1"/>
  <c r="J48" i="3"/>
  <c r="J70" i="3" s="1"/>
  <c r="J82" i="3" s="1"/>
  <c r="I48" i="3"/>
  <c r="I70" i="3" s="1"/>
  <c r="I82" i="3" s="1"/>
  <c r="K48" i="3"/>
  <c r="K11" i="3" s="1"/>
  <c r="G11" i="3" l="1"/>
  <c r="F70" i="3"/>
  <c r="F82" i="3" s="1"/>
  <c r="H11" i="3"/>
  <c r="I11" i="3"/>
  <c r="J11" i="3"/>
  <c r="L70" i="3"/>
  <c r="L82" i="3" s="1"/>
  <c r="K70" i="3"/>
  <c r="K82" i="3" s="1"/>
  <c r="B58" i="3" l="1"/>
  <c r="C58" i="3"/>
  <c r="C11" i="3" s="1"/>
  <c r="P62" i="3"/>
  <c r="O58" i="3" l="1"/>
  <c r="O11" i="3" s="1"/>
  <c r="B11" i="3"/>
  <c r="B70" i="3"/>
  <c r="B82" i="3" s="1"/>
  <c r="C70" i="3"/>
  <c r="C82" i="3" s="1"/>
  <c r="P61" i="3"/>
  <c r="P58" i="3" s="1"/>
  <c r="P70" i="3" s="1"/>
  <c r="P82" i="3" s="1"/>
  <c r="O70" i="3" l="1"/>
  <c r="O82" i="3" s="1"/>
  <c r="P11" i="3"/>
</calcChain>
</file>

<file path=xl/connections.xml><?xml version="1.0" encoding="utf-8"?>
<connections xmlns="http://schemas.openxmlformats.org/spreadsheetml/2006/main">
  <connection id="1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<sst xmlns="http://schemas.openxmlformats.org/spreadsheetml/2006/main" count="91" uniqueCount="91">
  <si>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</si>
  <si>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</si>
  <si>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</si>
  <si>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</si>
  <si>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</si>
  <si>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</si>
  <si>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</si>
  <si>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</si>
  <si>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</si>
  <si>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</si>
  <si>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</si>
  <si>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</si>
  <si>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</si>
  <si>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</si>
  <si>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</si>
  <si>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</si>
  <si>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</si>
  <si>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</si>
  <si>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</si>
  <si>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</si>
  <si>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</si>
  <si>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</si>
  <si>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</si>
  <si>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</si>
  <si>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</si>
  <si>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</si>
  <si>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</si>
  <si>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</si>
  <si>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</si>
  <si>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</si>
  <si>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</si>
  <si>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</si>
  <si>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</si>
  <si>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</si>
  <si>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</si>
  <si>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</si>
  <si>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2.3.8 - GASTOS QUE SE ASIGNARÁN DURANTE EL EJERCICIO (ART. 32 Y 33 LEY 423-06)</t>
  </si>
  <si>
    <t>2.4.4 - TRANSFERENCIAS CORRIENTES A EMPRESAS PÚBLICAS NO FINANCIERAS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</si>
  <si>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</si>
  <si>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</si>
  <si>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</si>
  <si>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</si>
  <si>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</si>
  <si>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</si>
  <si>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</si>
  <si>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</si>
  <si>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</si>
  <si>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</si>
  <si>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</si>
  <si>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</si>
  <si>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</si>
  <si>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</si>
  <si>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</si>
  <si>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</si>
  <si>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</si>
  <si>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</si>
  <si>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</si>
  <si>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</si>
  <si>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</si>
  <si>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</si>
  <si>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</si>
  <si>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</si>
  <si>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</si>
  <si>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</si>
  <si>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</si>
  <si>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</si>
  <si>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</si>
  <si>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</si>
  <si>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</si>
  <si>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</si>
  <si>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</si>
  <si>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</si>
  <si>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</si>
  <si>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</si>
  <si>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</si>
  <si>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</si>
  <si>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</si>
  <si>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</si>
  <si>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</si>
  <si>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</si>
  <si>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</si>
  <si>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</si>
  <si>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</si>
  <si>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</si>
  <si>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  Ejecución de Gastos y Aplicaciones Financieras </t>
  </si>
  <si>
    <t>(Valores en RD$)</t>
  </si>
  <si>
    <t>Encargado de Presupuesto</t>
  </si>
  <si>
    <t xml:space="preserve"> Acumulado a la fecha</t>
  </si>
  <si>
    <t>Total devengado</t>
  </si>
  <si>
    <t>Presupuesto</t>
  </si>
  <si>
    <t>Inocencia I. Fortunato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</si>
</sst>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0" xfId="1" applyNumberFormat="1" applyFont="1"/>
    <xf numFmtId="0" fontId="2" fillId="3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4914500</xdr:colOff>
      <xdr:row>0</xdr:row>
      <xdr:rowOff>229641</xdr:rowOff>
    </xdr:from>
    <xdr:ext cx="2550036" cy="734065"/>
    <xdr:pic>
      <xdr:nvPicPr>
        <xdr:cNvPr id="3" name="Imagen 3">
          <a:extLst>
            <a:ext uri="{FF2B5EF4-FFF2-40B4-BE49-F238E27FC236}">
              <a16:creationId xmlns:a16="http://schemas.microsoft.com/office/drawing/2014/main" id="{41AB89FA-D6AD-4E74-B720-626335815A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358"/>
        <a:stretch/>
      </xdr:blipFill>
      <xdr:spPr>
        <a:xfrm>
          <a:off x="4914500" y="229641"/>
          <a:ext cx="2550036" cy="73406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3944470</xdr:colOff>
      <xdr:row>82</xdr:row>
      <xdr:rowOff>30542</xdr:rowOff>
    </xdr:from>
    <xdr:to>
      <xdr:col>0</xdr:col>
      <xdr:colOff>4482353</xdr:colOff>
      <xdr:row>86</xdr:row>
      <xdr:rowOff>18940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4470" y="16122189"/>
          <a:ext cx="537883" cy="761604"/>
        </a:xfrm>
        <a:prstGeom prst="rect">
          <a:avLst/>
        </a:prstGeom>
      </xdr:spPr>
    </xdr:pic>
    <xdr:clientData/>
  </xdr:twoCellAnchor>
  <xdr:twoCellAnchor editAs="oneCell">
    <xdr:from>
      <xdr:col>0</xdr:col>
      <xdr:colOff>5337359</xdr:colOff>
      <xdr:row>83</xdr:row>
      <xdr:rowOff>20714</xdr:rowOff>
    </xdr:from>
    <xdr:to>
      <xdr:col>0</xdr:col>
      <xdr:colOff>6554901</xdr:colOff>
      <xdr:row>89</xdr:row>
      <xdr:rowOff>74531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9" t="2570" r="4105" b="-1"/>
        <a:stretch/>
      </xdr:blipFill>
      <xdr:spPr>
        <a:xfrm rot="9492806">
          <a:off x="5337359" y="16314067"/>
          <a:ext cx="1217542" cy="1196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8"/>
  <sheetViews>
    <sheetView showGridLines="0" tabSelected="1" topLeftCell="A70" zoomScale="85" zoomScaleNormal="85" zoomScaleSheetLayoutView="70" zoomScalePageLayoutView="70" workbookViewId="0">
      <selection activeCell="B61" sqref="B61"/>
    </sheetView>
  </sheetViews>
  <sheetFormatPr baseColWidth="10" defaultColWidth="9.140625" defaultRowHeight="15" x14ac:dyDescent="0.25"/>
  <cols>
    <col min="1" max="1" width="108.28515625" customWidth="1"/>
    <col min="2" max="2" width="22.5703125" customWidth="1"/>
    <col min="3" max="3" width="13.7109375" bestFit="1" customWidth="1"/>
    <col min="4" max="4" width="8.85546875" hidden="1" customWidth="1"/>
    <col min="5" max="5" width="7.28515625" hidden="1" customWidth="1"/>
    <col min="6" max="9" width="6.85546875" hidden="1" customWidth="1"/>
    <col min="10" max="10" width="7.85546875" hidden="1" customWidth="1"/>
    <col min="11" max="11" width="12.5703125" hidden="1" customWidth="1"/>
    <col min="12" max="12" width="9.140625" hidden="1" customWidth="1"/>
    <col min="13" max="13" width="12" hidden="1" customWidth="1"/>
    <col min="14" max="14" width="11.42578125" hidden="1" customWidth="1"/>
    <col min="15" max="15" width="22.85546875" bestFit="1" customWidth="1"/>
    <col min="16" max="16" width="17.5703125" bestFit="1" customWidth="1"/>
    <col min="19" max="19" width="41.42578125" customWidth="1"/>
    <col min="20" max="20" width="22.42578125" customWidth="1"/>
    <col min="21" max="21" width="20" bestFit="1" customWidth="1"/>
    <col min="22" max="22" width="22.140625" bestFit="1" customWidth="1"/>
    <col min="23" max="23" width="19.5703125" bestFit="1" customWidth="1"/>
    <col min="24" max="24" width="20.5703125" bestFit="1" customWidth="1"/>
    <col min="25" max="28" width="13.7109375" customWidth="1"/>
    <col min="29" max="29" width="20" customWidth="1"/>
    <col min="30" max="30" width="22.140625" bestFit="1" customWidth="1"/>
    <col min="31" max="32" width="12.7109375" customWidth="1"/>
    <col min="33" max="33" width="25.28515625" customWidth="1"/>
    <col min="34" max="34" width="21" customWidth="1"/>
    <col min="35" max="35" width="13.7109375" customWidth="1"/>
    <col min="36" max="36" width="15.28515625" customWidth="1"/>
    <col min="37" max="38" width="13.7109375" customWidth="1"/>
    <col min="39" max="39" width="19" bestFit="1" customWidth="1"/>
  </cols>
  <sheetData>
    <row r="1" spans="1:16" ht="18.75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8.7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6" ht="18.7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18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6" ht="11.2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6" ht="16.5" customHeight="1" x14ac:dyDescent="0.25">
      <c r="A6" s="28" t="s">
        <v>84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20.25" x14ac:dyDescent="0.25">
      <c r="A7" s="28">
        <v>2023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20.25" x14ac:dyDescent="0.3">
      <c r="A8" s="29" t="s">
        <v>85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8.2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6" ht="31.5" customHeight="1" x14ac:dyDescent="0.25">
      <c r="A10" s="5" t="s">
        <v>0</v>
      </c>
      <c r="B10" s="6" t="s">
        <v>89</v>
      </c>
      <c r="C10" s="6" t="s">
        <v>72</v>
      </c>
      <c r="D10" s="6" t="s">
        <v>73</v>
      </c>
      <c r="E10" s="6" t="s">
        <v>74</v>
      </c>
      <c r="F10" s="6" t="s">
        <v>75</v>
      </c>
      <c r="G10" s="6" t="s">
        <v>76</v>
      </c>
      <c r="H10" s="6" t="s">
        <v>77</v>
      </c>
      <c r="I10" s="6" t="s">
        <v>78</v>
      </c>
      <c r="J10" s="6" t="s">
        <v>79</v>
      </c>
      <c r="K10" s="6" t="s">
        <v>80</v>
      </c>
      <c r="L10" s="6" t="s">
        <v>81</v>
      </c>
      <c r="M10" s="6" t="s">
        <v>82</v>
      </c>
      <c r="N10" s="6" t="s">
        <v>83</v>
      </c>
      <c r="O10" s="25" t="s">
        <v>87</v>
      </c>
      <c r="P10" s="25" t="s">
        <v>88</v>
      </c>
    </row>
    <row r="11" spans="1:16" ht="15" customHeight="1" x14ac:dyDescent="0.25">
      <c r="A11" s="1" t="s">
        <v>1</v>
      </c>
      <c r="B11" s="15">
        <f t="shared" ref="B11:P11" si="0">+B12+B18+B27+B37+B40+B48+B58+B63+B66</f>
        <v>32217952522</v>
      </c>
      <c r="C11" s="15">
        <f t="shared" si="0"/>
        <v>512990585.00999999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>+O12+O18+O27+O37+O40+O48+O58+O63+O66</f>
        <v>512990585.00999999</v>
      </c>
      <c r="P11" s="15">
        <f t="shared" si="0"/>
        <v>-31704961935.990005</v>
      </c>
    </row>
    <row r="12" spans="1:16" x14ac:dyDescent="0.25">
      <c r="A12" s="2" t="s">
        <v>2</v>
      </c>
      <c r="B12" s="8">
        <v>3415852290</v>
      </c>
      <c r="C12" s="8">
        <f>SUM(C13:C17)</f>
        <v>166365332.74000001</v>
      </c>
      <c r="D12" s="8">
        <f t="shared" ref="D12" si="1">SUM(D13:D17)</f>
        <v>0</v>
      </c>
      <c r="E12" s="8">
        <f t="shared" ref="E12:F12" si="2">SUM(E13:E17)</f>
        <v>0</v>
      </c>
      <c r="F12" s="8">
        <f t="shared" si="2"/>
        <v>0</v>
      </c>
      <c r="G12" s="8">
        <f t="shared" ref="G12:H12" si="3">SUM(G13:G17)</f>
        <v>0</v>
      </c>
      <c r="H12" s="8">
        <f t="shared" si="3"/>
        <v>0</v>
      </c>
      <c r="I12" s="8">
        <f t="shared" ref="I12" si="4">SUM(I13:I17)</f>
        <v>0</v>
      </c>
      <c r="J12" s="8">
        <f t="shared" ref="J12:N12" si="5">SUM(J13:J17)</f>
        <v>0</v>
      </c>
      <c r="K12" s="8">
        <f t="shared" ref="K12" si="6">SUM(K13:K17)</f>
        <v>0</v>
      </c>
      <c r="L12" s="8">
        <f t="shared" si="5"/>
        <v>0</v>
      </c>
      <c r="M12" s="8">
        <f>SUM(M13:M17)</f>
        <v>0</v>
      </c>
      <c r="N12" s="8">
        <f t="shared" si="5"/>
        <v>0</v>
      </c>
      <c r="O12" s="8">
        <f t="shared" ref="O12" si="7">SUM(O13:O17)</f>
        <v>166365332.74000001</v>
      </c>
      <c r="P12" s="8">
        <f>SUM(P13:P17)</f>
        <v>-3249486956.2600002</v>
      </c>
    </row>
    <row r="13" spans="1:16" ht="15" customHeight="1" x14ac:dyDescent="0.25">
      <c r="A13" s="3" t="s">
        <v>3</v>
      </c>
      <c r="B13" s="12">
        <v>2348301639</v>
      </c>
      <c r="C13" s="12">
        <v>135831380.72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>
        <f>SUM(C13:M13)</f>
        <v>135831380.72</v>
      </c>
      <c r="P13" s="12">
        <f>(O13-B13)</f>
        <v>-2212470258.2800002</v>
      </c>
    </row>
    <row r="14" spans="1:16" ht="15" customHeight="1" x14ac:dyDescent="0.25">
      <c r="A14" s="3" t="s">
        <v>4</v>
      </c>
      <c r="B14" s="24">
        <v>568037844</v>
      </c>
      <c r="C14" s="24">
        <v>10222025.280000001</v>
      </c>
      <c r="D14" s="24"/>
      <c r="E14" s="24"/>
      <c r="F14" s="24"/>
      <c r="G14" s="24"/>
      <c r="H14" s="24"/>
      <c r="I14" s="24"/>
      <c r="J14" s="24"/>
      <c r="K14" s="24"/>
      <c r="L14" s="24"/>
      <c r="M14" s="12"/>
      <c r="N14" s="12"/>
      <c r="O14" s="12">
        <f t="shared" ref="O14:O17" si="8">SUM(C14:M14)</f>
        <v>10222025.280000001</v>
      </c>
      <c r="P14" s="12">
        <f t="shared" ref="P14:P16" si="9">(O14-B14)</f>
        <v>-557815818.72000003</v>
      </c>
    </row>
    <row r="15" spans="1:16" ht="15" customHeight="1" x14ac:dyDescent="0.25">
      <c r="A15" s="3" t="s">
        <v>35</v>
      </c>
      <c r="B15" s="12">
        <v>22242604</v>
      </c>
      <c r="C15" s="9">
        <v>80550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2">
        <f t="shared" si="8"/>
        <v>80550</v>
      </c>
      <c r="P15" s="12">
        <f t="shared" si="9"/>
        <v>-22162054</v>
      </c>
    </row>
    <row r="16" spans="1:16" ht="15" customHeight="1" x14ac:dyDescent="0.25">
      <c r="A16" s="3" t="s">
        <v>5</v>
      </c>
      <c r="B16" s="12">
        <v>143675618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2">
        <f t="shared" si="8"/>
        <v>0</v>
      </c>
      <c r="P16" s="12">
        <f t="shared" si="9"/>
        <v>-143675618</v>
      </c>
    </row>
    <row r="17" spans="1:36" ht="15" customHeight="1" x14ac:dyDescent="0.25">
      <c r="A17" s="3" t="s">
        <v>6</v>
      </c>
      <c r="B17" s="12">
        <v>333594584</v>
      </c>
      <c r="C17" s="12">
        <v>20231376.740000002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f t="shared" si="8"/>
        <v>20231376.740000002</v>
      </c>
      <c r="P17" s="12">
        <f>(O17-B17)</f>
        <v>-313363207.25999999</v>
      </c>
    </row>
    <row r="18" spans="1:36" x14ac:dyDescent="0.25">
      <c r="A18" s="2" t="s">
        <v>7</v>
      </c>
      <c r="B18" s="13">
        <f>SUM(B19:B26)</f>
        <v>685576496</v>
      </c>
      <c r="C18" s="8">
        <f t="shared" ref="C18:P18" si="10">SUM(C19:C26)</f>
        <v>23971527.390000001</v>
      </c>
      <c r="D18" s="8">
        <f t="shared" si="10"/>
        <v>0</v>
      </c>
      <c r="E18" s="8">
        <f t="shared" si="10"/>
        <v>0</v>
      </c>
      <c r="F18" s="8">
        <f t="shared" si="10"/>
        <v>0</v>
      </c>
      <c r="G18" s="8">
        <f t="shared" si="10"/>
        <v>0</v>
      </c>
      <c r="H18" s="8">
        <f t="shared" si="10"/>
        <v>0</v>
      </c>
      <c r="I18" s="8">
        <f t="shared" si="10"/>
        <v>0</v>
      </c>
      <c r="J18" s="8">
        <f t="shared" si="10"/>
        <v>0</v>
      </c>
      <c r="K18" s="8">
        <f t="shared" si="10"/>
        <v>0</v>
      </c>
      <c r="L18" s="8">
        <f t="shared" si="10"/>
        <v>0</v>
      </c>
      <c r="M18" s="8">
        <f t="shared" si="10"/>
        <v>0</v>
      </c>
      <c r="N18" s="8">
        <f t="shared" si="10"/>
        <v>0</v>
      </c>
      <c r="O18" s="8">
        <f t="shared" si="10"/>
        <v>23971527.390000001</v>
      </c>
      <c r="P18" s="8">
        <f t="shared" si="10"/>
        <v>-661604968.61000001</v>
      </c>
    </row>
    <row r="19" spans="1:36" x14ac:dyDescent="0.25">
      <c r="A19" s="3" t="s">
        <v>8</v>
      </c>
      <c r="B19" s="12">
        <v>137901018</v>
      </c>
      <c r="C19" s="12">
        <v>5247384.1599999992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f t="shared" ref="O19:O26" si="11">SUM(C19:M19)</f>
        <v>5247384.1599999992</v>
      </c>
      <c r="P19" s="12">
        <f t="shared" ref="P19:P26" si="12">(O19-B19)</f>
        <v>-132653633.84</v>
      </c>
    </row>
    <row r="20" spans="1:36" x14ac:dyDescent="0.25">
      <c r="A20" s="3" t="s">
        <v>9</v>
      </c>
      <c r="B20" s="12">
        <v>86564802</v>
      </c>
      <c r="C20" s="7">
        <v>12253440.91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2">
        <f t="shared" si="11"/>
        <v>12253440.91</v>
      </c>
      <c r="P20" s="12">
        <f t="shared" si="12"/>
        <v>-74311361.090000004</v>
      </c>
    </row>
    <row r="21" spans="1:36" x14ac:dyDescent="0.25">
      <c r="A21" s="3" t="s">
        <v>10</v>
      </c>
      <c r="B21" s="12">
        <v>5388532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2">
        <f t="shared" si="11"/>
        <v>0</v>
      </c>
      <c r="P21" s="12">
        <f t="shared" si="12"/>
        <v>-5388532</v>
      </c>
    </row>
    <row r="22" spans="1:36" ht="18" customHeight="1" x14ac:dyDescent="0.25">
      <c r="A22" s="3" t="s">
        <v>11</v>
      </c>
      <c r="B22" s="12">
        <v>6608738</v>
      </c>
      <c r="C22" s="9">
        <v>100120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2">
        <f t="shared" si="11"/>
        <v>100120</v>
      </c>
      <c r="P22" s="12">
        <f t="shared" si="12"/>
        <v>-6508618</v>
      </c>
    </row>
    <row r="23" spans="1:36" x14ac:dyDescent="0.25">
      <c r="A23" s="3" t="s">
        <v>12</v>
      </c>
      <c r="B23" s="12">
        <v>34639168</v>
      </c>
      <c r="C23" s="9">
        <v>2117024.9699999997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2">
        <f t="shared" si="11"/>
        <v>2117024.9699999997</v>
      </c>
      <c r="P23" s="12">
        <f t="shared" si="12"/>
        <v>-32522143.030000001</v>
      </c>
      <c r="S23" s="18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x14ac:dyDescent="0.25">
      <c r="A24" s="3" t="s">
        <v>13</v>
      </c>
      <c r="B24" s="12">
        <v>10941670</v>
      </c>
      <c r="C24" s="12">
        <v>586764.39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f t="shared" si="11"/>
        <v>586764.39</v>
      </c>
      <c r="P24" s="12">
        <f t="shared" si="12"/>
        <v>-10354905.609999999</v>
      </c>
      <c r="S24" s="18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x14ac:dyDescent="0.25">
      <c r="A25" s="3" t="s">
        <v>14</v>
      </c>
      <c r="B25" s="12">
        <v>51503806</v>
      </c>
      <c r="C25" s="7">
        <v>505986.81999999995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2">
        <f t="shared" si="11"/>
        <v>505986.81999999995</v>
      </c>
      <c r="P25" s="12">
        <f t="shared" si="12"/>
        <v>-50997819.18</v>
      </c>
    </row>
    <row r="26" spans="1:36" x14ac:dyDescent="0.25">
      <c r="A26" s="3" t="s">
        <v>15</v>
      </c>
      <c r="B26" s="12">
        <v>352028762</v>
      </c>
      <c r="C26" s="7">
        <v>3160806.1399999997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2">
        <f t="shared" si="11"/>
        <v>3160806.1399999997</v>
      </c>
      <c r="P26" s="12">
        <f t="shared" si="12"/>
        <v>-348867955.86000001</v>
      </c>
    </row>
    <row r="27" spans="1:36" x14ac:dyDescent="0.25">
      <c r="A27" s="2" t="s">
        <v>16</v>
      </c>
      <c r="B27" s="8">
        <f>SUM(B28:B36)</f>
        <v>259081808</v>
      </c>
      <c r="C27" s="8">
        <f t="shared" ref="C27:G27" si="13">SUM(C28:C36)</f>
        <v>15407033.82</v>
      </c>
      <c r="D27" s="8">
        <f t="shared" si="13"/>
        <v>0</v>
      </c>
      <c r="E27" s="8">
        <f t="shared" si="13"/>
        <v>0</v>
      </c>
      <c r="F27" s="8">
        <f t="shared" si="13"/>
        <v>0</v>
      </c>
      <c r="G27" s="8">
        <f t="shared" si="13"/>
        <v>0</v>
      </c>
      <c r="H27" s="8">
        <f t="shared" ref="H27:I27" si="14">SUM(H28:H36)</f>
        <v>0</v>
      </c>
      <c r="I27" s="8">
        <f t="shared" si="14"/>
        <v>0</v>
      </c>
      <c r="J27" s="8">
        <f t="shared" ref="J27:N27" si="15">SUM(J28:J36)</f>
        <v>0</v>
      </c>
      <c r="K27" s="8">
        <f t="shared" ref="K27" si="16">SUM(K28:K36)</f>
        <v>0</v>
      </c>
      <c r="L27" s="8">
        <f t="shared" si="15"/>
        <v>0</v>
      </c>
      <c r="M27" s="8">
        <f t="shared" si="15"/>
        <v>0</v>
      </c>
      <c r="N27" s="8">
        <f t="shared" si="15"/>
        <v>0</v>
      </c>
      <c r="O27" s="8">
        <f t="shared" ref="O27:P27" si="17">SUM(O28:O36)</f>
        <v>15407033.82</v>
      </c>
      <c r="P27" s="8">
        <f t="shared" si="17"/>
        <v>-243674774.18000001</v>
      </c>
    </row>
    <row r="28" spans="1:36" x14ac:dyDescent="0.25">
      <c r="A28" s="3" t="s">
        <v>17</v>
      </c>
      <c r="B28" s="12">
        <v>30889956</v>
      </c>
      <c r="C28" s="16">
        <v>2443248.7999999998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2">
        <f t="shared" ref="O28:O36" si="18">SUM(C28:M28)</f>
        <v>2443248.7999999998</v>
      </c>
      <c r="P28" s="12">
        <f t="shared" ref="P28:P36" si="19">(O28-B28)</f>
        <v>-28446707.199999999</v>
      </c>
    </row>
    <row r="29" spans="1:36" x14ac:dyDescent="0.25">
      <c r="A29" s="3" t="s">
        <v>18</v>
      </c>
      <c r="B29" s="12">
        <v>3591530</v>
      </c>
      <c r="C29" s="9">
        <v>169899.8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2">
        <f t="shared" si="18"/>
        <v>169899.8</v>
      </c>
      <c r="P29" s="12">
        <f t="shared" si="19"/>
        <v>-3421630.2</v>
      </c>
    </row>
    <row r="30" spans="1:36" x14ac:dyDescent="0.25">
      <c r="A30" s="3" t="s">
        <v>19</v>
      </c>
      <c r="B30" s="12">
        <v>3630870</v>
      </c>
      <c r="C30" s="7">
        <v>105385.73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12">
        <f t="shared" si="18"/>
        <v>105385.73</v>
      </c>
      <c r="P30" s="12">
        <f t="shared" si="19"/>
        <v>-3525484.27</v>
      </c>
    </row>
    <row r="31" spans="1:36" x14ac:dyDescent="0.25">
      <c r="A31" s="3" t="s">
        <v>20</v>
      </c>
      <c r="B31" s="12">
        <v>3201826</v>
      </c>
      <c r="C31" s="9">
        <v>2386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2">
        <f t="shared" si="18"/>
        <v>2386</v>
      </c>
      <c r="P31" s="12">
        <f t="shared" si="19"/>
        <v>-3199440</v>
      </c>
    </row>
    <row r="32" spans="1:36" x14ac:dyDescent="0.25">
      <c r="A32" s="3" t="s">
        <v>21</v>
      </c>
      <c r="B32" s="12">
        <v>11300142</v>
      </c>
      <c r="C32" s="7">
        <v>1527442.7899999996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12">
        <f t="shared" si="18"/>
        <v>1527442.7899999996</v>
      </c>
      <c r="P32" s="12">
        <f t="shared" si="19"/>
        <v>-9772699.2100000009</v>
      </c>
    </row>
    <row r="33" spans="1:16" x14ac:dyDescent="0.25">
      <c r="A33" s="3" t="s">
        <v>22</v>
      </c>
      <c r="B33" s="12">
        <v>20453652</v>
      </c>
      <c r="C33" s="7">
        <v>1866042.4500000002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12">
        <f t="shared" si="18"/>
        <v>1866042.4500000002</v>
      </c>
      <c r="P33" s="12">
        <f t="shared" si="19"/>
        <v>-18587609.550000001</v>
      </c>
    </row>
    <row r="34" spans="1:16" x14ac:dyDescent="0.25">
      <c r="A34" s="3" t="s">
        <v>23</v>
      </c>
      <c r="B34" s="12">
        <v>102193682</v>
      </c>
      <c r="C34" s="12">
        <v>5161459.6100000003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>
        <f t="shared" si="18"/>
        <v>5161459.6100000003</v>
      </c>
      <c r="P34" s="12">
        <f t="shared" si="19"/>
        <v>-97032222.390000001</v>
      </c>
    </row>
    <row r="35" spans="1:16" x14ac:dyDescent="0.25">
      <c r="A35" s="3" t="s">
        <v>36</v>
      </c>
      <c r="B35" s="12"/>
      <c r="C35" s="7"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2">
        <f t="shared" si="18"/>
        <v>0</v>
      </c>
      <c r="P35" s="12">
        <f t="shared" si="19"/>
        <v>0</v>
      </c>
    </row>
    <row r="36" spans="1:16" x14ac:dyDescent="0.25">
      <c r="A36" s="3" t="s">
        <v>24</v>
      </c>
      <c r="B36" s="12">
        <v>83820150</v>
      </c>
      <c r="C36" s="9">
        <v>4131168.6399999997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2">
        <f t="shared" si="18"/>
        <v>4131168.6399999997</v>
      </c>
      <c r="P36" s="12">
        <f t="shared" si="19"/>
        <v>-79688981.359999999</v>
      </c>
    </row>
    <row r="37" spans="1:16" x14ac:dyDescent="0.25">
      <c r="A37" s="2" t="s">
        <v>25</v>
      </c>
      <c r="B37" s="10">
        <f t="shared" ref="B37:P37" si="20">SUM(B38:B39)</f>
        <v>2214480354</v>
      </c>
      <c r="C37" s="10">
        <f t="shared" si="20"/>
        <v>82474930.230000004</v>
      </c>
      <c r="D37" s="10">
        <f t="shared" si="20"/>
        <v>0</v>
      </c>
      <c r="E37" s="10">
        <f t="shared" si="20"/>
        <v>0</v>
      </c>
      <c r="F37" s="10">
        <f t="shared" si="20"/>
        <v>0</v>
      </c>
      <c r="G37" s="10">
        <f t="shared" si="20"/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20"/>
        <v>0</v>
      </c>
      <c r="N37" s="10">
        <f t="shared" si="20"/>
        <v>0</v>
      </c>
      <c r="O37" s="10">
        <f t="shared" si="20"/>
        <v>82474930.230000004</v>
      </c>
      <c r="P37" s="10">
        <f t="shared" si="20"/>
        <v>-2132005423.77</v>
      </c>
    </row>
    <row r="38" spans="1:16" x14ac:dyDescent="0.25">
      <c r="A38" s="3" t="s">
        <v>26</v>
      </c>
      <c r="B38" s="12">
        <v>376544836</v>
      </c>
      <c r="C38" s="16">
        <v>2173116.23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2">
        <f t="shared" ref="O38:O39" si="21">SUM(C38:M38)</f>
        <v>2173116.23</v>
      </c>
      <c r="P38" s="12">
        <f t="shared" ref="P38:P39" si="22">(O38-B38)</f>
        <v>-374371719.76999998</v>
      </c>
    </row>
    <row r="39" spans="1:16" x14ac:dyDescent="0.25">
      <c r="A39" s="3" t="s">
        <v>37</v>
      </c>
      <c r="B39" s="12">
        <v>1837935518</v>
      </c>
      <c r="C39" s="12">
        <v>80301814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>
        <f t="shared" si="21"/>
        <v>80301814</v>
      </c>
      <c r="P39" s="12">
        <f t="shared" si="22"/>
        <v>-1757633704</v>
      </c>
    </row>
    <row r="40" spans="1:16" x14ac:dyDescent="0.25">
      <c r="A40" s="2" t="s">
        <v>38</v>
      </c>
      <c r="B40" s="10">
        <f t="shared" ref="B40:G40" si="23">SUM(B41:B47)</f>
        <v>0</v>
      </c>
      <c r="C40" s="10">
        <f t="shared" si="23"/>
        <v>0</v>
      </c>
      <c r="D40" s="10">
        <f t="shared" si="23"/>
        <v>0</v>
      </c>
      <c r="E40" s="10">
        <f t="shared" si="23"/>
        <v>0</v>
      </c>
      <c r="F40" s="10">
        <f t="shared" si="23"/>
        <v>0</v>
      </c>
      <c r="G40" s="10">
        <f t="shared" si="23"/>
        <v>0</v>
      </c>
      <c r="H40" s="10">
        <f t="shared" ref="H40:I40" si="24">SUM(H41:H47)</f>
        <v>0</v>
      </c>
      <c r="I40" s="10">
        <f t="shared" si="24"/>
        <v>0</v>
      </c>
      <c r="J40" s="10">
        <f t="shared" ref="J40:N40" si="25">SUM(J41:J47)</f>
        <v>0</v>
      </c>
      <c r="K40" s="10">
        <f t="shared" ref="K40" si="26">SUM(K41:K47)</f>
        <v>0</v>
      </c>
      <c r="L40" s="10">
        <f t="shared" si="25"/>
        <v>0</v>
      </c>
      <c r="M40" s="10">
        <f t="shared" si="25"/>
        <v>0</v>
      </c>
      <c r="N40" s="10">
        <f t="shared" si="25"/>
        <v>0</v>
      </c>
      <c r="O40" s="8">
        <f t="shared" ref="O40:O47" si="27">SUM(B40:H40)</f>
        <v>0</v>
      </c>
      <c r="P40" s="10">
        <f t="shared" ref="P40" si="28">SUM(P41:P47)</f>
        <v>0</v>
      </c>
    </row>
    <row r="41" spans="1:16" x14ac:dyDescent="0.25">
      <c r="A41" s="3" t="s">
        <v>39</v>
      </c>
      <c r="B41" s="12">
        <f t="shared" ref="B41" si="29">SUM(C41:N41)</f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f t="shared" si="27"/>
        <v>0</v>
      </c>
      <c r="P41" s="12">
        <f t="shared" ref="P41:P47" si="30">(B41-O41)</f>
        <v>0</v>
      </c>
    </row>
    <row r="42" spans="1:16" x14ac:dyDescent="0.25">
      <c r="A42" s="3" t="s">
        <v>40</v>
      </c>
      <c r="B42" s="12">
        <f t="shared" ref="B42:B47" si="31">SUM(C42:N42)</f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f t="shared" si="27"/>
        <v>0</v>
      </c>
      <c r="P42" s="12">
        <f t="shared" si="30"/>
        <v>0</v>
      </c>
    </row>
    <row r="43" spans="1:16" x14ac:dyDescent="0.25">
      <c r="A43" s="3" t="s">
        <v>41</v>
      </c>
      <c r="B43" s="12">
        <f t="shared" si="31"/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 t="shared" si="27"/>
        <v>0</v>
      </c>
      <c r="P43" s="12">
        <f t="shared" si="30"/>
        <v>0</v>
      </c>
    </row>
    <row r="44" spans="1:16" x14ac:dyDescent="0.25">
      <c r="A44" s="3" t="s">
        <v>42</v>
      </c>
      <c r="B44" s="12">
        <f t="shared" si="31"/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f t="shared" si="27"/>
        <v>0</v>
      </c>
      <c r="P44" s="12">
        <f t="shared" si="30"/>
        <v>0</v>
      </c>
    </row>
    <row r="45" spans="1:16" x14ac:dyDescent="0.25">
      <c r="A45" s="3" t="s">
        <v>43</v>
      </c>
      <c r="B45" s="12">
        <f t="shared" si="31"/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f t="shared" si="27"/>
        <v>0</v>
      </c>
      <c r="P45" s="12">
        <f t="shared" si="30"/>
        <v>0</v>
      </c>
    </row>
    <row r="46" spans="1:16" x14ac:dyDescent="0.25">
      <c r="A46" s="3" t="s">
        <v>44</v>
      </c>
      <c r="B46" s="12">
        <f t="shared" si="31"/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f t="shared" si="27"/>
        <v>0</v>
      </c>
      <c r="P46" s="12">
        <f t="shared" si="30"/>
        <v>0</v>
      </c>
    </row>
    <row r="47" spans="1:16" x14ac:dyDescent="0.25">
      <c r="A47" s="3" t="s">
        <v>45</v>
      </c>
      <c r="B47" s="12">
        <f t="shared" si="31"/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27"/>
        <v>0</v>
      </c>
      <c r="P47" s="12">
        <f t="shared" si="30"/>
        <v>0</v>
      </c>
    </row>
    <row r="48" spans="1:16" x14ac:dyDescent="0.25">
      <c r="A48" s="2" t="s">
        <v>27</v>
      </c>
      <c r="B48" s="8">
        <f>SUM(B49:B57)</f>
        <v>930856672</v>
      </c>
      <c r="C48" s="8">
        <f t="shared" ref="C48" si="32">SUM(C49:C57)</f>
        <v>1307631.3999999999</v>
      </c>
      <c r="D48" s="8">
        <f t="shared" ref="D48:E48" si="33">SUM(D49:D57)</f>
        <v>0</v>
      </c>
      <c r="E48" s="8">
        <f t="shared" si="33"/>
        <v>0</v>
      </c>
      <c r="F48" s="8">
        <f t="shared" ref="F48:G48" si="34">SUM(F49:F57)</f>
        <v>0</v>
      </c>
      <c r="G48" s="8">
        <f t="shared" si="34"/>
        <v>0</v>
      </c>
      <c r="H48" s="8">
        <f t="shared" ref="H48:I48" si="35">SUM(H49:H57)</f>
        <v>0</v>
      </c>
      <c r="I48" s="8">
        <f t="shared" si="35"/>
        <v>0</v>
      </c>
      <c r="J48" s="8">
        <f t="shared" ref="J48:N48" si="36">SUM(J49:J57)</f>
        <v>0</v>
      </c>
      <c r="K48" s="8">
        <f t="shared" ref="K48" si="37">SUM(K49:K57)</f>
        <v>0</v>
      </c>
      <c r="L48" s="8">
        <f t="shared" si="36"/>
        <v>0</v>
      </c>
      <c r="M48" s="8">
        <f t="shared" si="36"/>
        <v>0</v>
      </c>
      <c r="N48" s="8">
        <f t="shared" si="36"/>
        <v>0</v>
      </c>
      <c r="O48" s="8">
        <f t="shared" ref="O48:P48" si="38">SUM(O49:O57)</f>
        <v>1307631.3999999999</v>
      </c>
      <c r="P48" s="8">
        <f t="shared" si="38"/>
        <v>-929549040.60000002</v>
      </c>
    </row>
    <row r="49" spans="1:16" x14ac:dyDescent="0.25">
      <c r="A49" s="3" t="s">
        <v>28</v>
      </c>
      <c r="B49" s="12">
        <v>28659742</v>
      </c>
      <c r="C49" s="9">
        <v>518728</v>
      </c>
      <c r="D49" s="9"/>
      <c r="E49" s="9"/>
      <c r="F49" s="9"/>
      <c r="G49" s="9"/>
      <c r="H49" s="9"/>
      <c r="I49" s="9"/>
      <c r="J49" s="9"/>
      <c r="K49" s="9"/>
      <c r="L49" s="9"/>
      <c r="M49" s="9">
        <v>0</v>
      </c>
      <c r="N49" s="9">
        <v>0</v>
      </c>
      <c r="O49" s="12">
        <f t="shared" ref="O49:O57" si="39">SUM(C49:M49)</f>
        <v>518728</v>
      </c>
      <c r="P49" s="12">
        <f t="shared" ref="P49:P57" si="40">(O49-B49)</f>
        <v>-28141014</v>
      </c>
    </row>
    <row r="50" spans="1:16" x14ac:dyDescent="0.25">
      <c r="A50" s="3" t="s">
        <v>29</v>
      </c>
      <c r="B50" s="12">
        <v>388380</v>
      </c>
      <c r="C50" s="12">
        <v>69384</v>
      </c>
      <c r="D50" s="12"/>
      <c r="E50" s="12"/>
      <c r="F50" s="12"/>
      <c r="G50" s="12"/>
      <c r="H50" s="12"/>
      <c r="I50" s="12"/>
      <c r="J50" s="12"/>
      <c r="K50" s="9"/>
      <c r="L50" s="12"/>
      <c r="M50" s="12">
        <v>0</v>
      </c>
      <c r="N50" s="12">
        <v>0</v>
      </c>
      <c r="O50" s="12">
        <f t="shared" si="39"/>
        <v>69384</v>
      </c>
      <c r="P50" s="12">
        <f t="shared" si="40"/>
        <v>-318996</v>
      </c>
    </row>
    <row r="51" spans="1:16" x14ac:dyDescent="0.25">
      <c r="A51" s="3" t="s">
        <v>30</v>
      </c>
      <c r="B51" s="12">
        <v>128334</v>
      </c>
      <c r="D51" s="12"/>
      <c r="E51" s="12"/>
      <c r="F51" s="12"/>
      <c r="G51" s="12"/>
      <c r="H51" s="12"/>
      <c r="I51" s="12"/>
      <c r="J51" s="12"/>
      <c r="K51" s="9"/>
      <c r="L51" s="12"/>
      <c r="M51" s="12">
        <v>0</v>
      </c>
      <c r="N51" s="12">
        <v>0</v>
      </c>
      <c r="O51" s="12">
        <f t="shared" si="39"/>
        <v>0</v>
      </c>
      <c r="P51" s="12">
        <f t="shared" si="40"/>
        <v>-128334</v>
      </c>
    </row>
    <row r="52" spans="1:16" x14ac:dyDescent="0.25">
      <c r="A52" s="3" t="s">
        <v>31</v>
      </c>
      <c r="B52" s="12">
        <v>780620794</v>
      </c>
      <c r="C52" s="12">
        <v>0</v>
      </c>
      <c r="D52" s="12"/>
      <c r="E52" s="12"/>
      <c r="F52" s="12"/>
      <c r="G52" s="12"/>
      <c r="H52" s="12"/>
      <c r="I52" s="12"/>
      <c r="J52" s="12"/>
      <c r="K52" s="9"/>
      <c r="L52" s="12"/>
      <c r="M52" s="12">
        <v>0</v>
      </c>
      <c r="N52" s="12">
        <v>0</v>
      </c>
      <c r="O52" s="12">
        <f t="shared" si="39"/>
        <v>0</v>
      </c>
      <c r="P52" s="12">
        <f t="shared" si="40"/>
        <v>-780620794</v>
      </c>
    </row>
    <row r="53" spans="1:16" x14ac:dyDescent="0.25">
      <c r="A53" s="3" t="s">
        <v>32</v>
      </c>
      <c r="B53" s="12">
        <v>28825536</v>
      </c>
      <c r="C53" s="12">
        <v>43231.9</v>
      </c>
      <c r="D53" s="12"/>
      <c r="E53" s="12"/>
      <c r="F53" s="12"/>
      <c r="G53" s="12"/>
      <c r="H53" s="12"/>
      <c r="I53" s="12"/>
      <c r="J53" s="12"/>
      <c r="K53" s="9"/>
      <c r="L53" s="12"/>
      <c r="M53" s="12">
        <v>0</v>
      </c>
      <c r="N53" s="12">
        <v>0</v>
      </c>
      <c r="O53" s="12">
        <f>SUM(C53:M53)</f>
        <v>43231.9</v>
      </c>
      <c r="P53" s="12">
        <f t="shared" si="40"/>
        <v>-28782304.100000001</v>
      </c>
    </row>
    <row r="54" spans="1:16" x14ac:dyDescent="0.25">
      <c r="A54" s="3" t="s">
        <v>46</v>
      </c>
      <c r="B54" s="12">
        <v>1680266</v>
      </c>
      <c r="C54" s="12">
        <v>0</v>
      </c>
      <c r="D54" s="12"/>
      <c r="E54" s="12"/>
      <c r="F54" s="12"/>
      <c r="G54" s="12"/>
      <c r="H54" s="12"/>
      <c r="I54" s="12"/>
      <c r="J54" s="12"/>
      <c r="K54" s="9"/>
      <c r="L54" s="12"/>
      <c r="M54" s="12">
        <v>0</v>
      </c>
      <c r="N54" s="12">
        <v>0</v>
      </c>
      <c r="O54" s="12">
        <f t="shared" si="39"/>
        <v>0</v>
      </c>
      <c r="P54" s="12">
        <f t="shared" si="40"/>
        <v>-1680266</v>
      </c>
    </row>
    <row r="55" spans="1:16" x14ac:dyDescent="0.25">
      <c r="A55" s="3" t="s">
        <v>47</v>
      </c>
      <c r="B55" s="12"/>
      <c r="C55" s="12">
        <v>0</v>
      </c>
      <c r="D55" s="12"/>
      <c r="E55" s="12"/>
      <c r="F55" s="12"/>
      <c r="G55" s="12"/>
      <c r="H55" s="12"/>
      <c r="I55" s="12"/>
      <c r="J55" s="12"/>
      <c r="K55" s="9"/>
      <c r="L55" s="12"/>
      <c r="M55" s="12">
        <v>0</v>
      </c>
      <c r="N55" s="12">
        <v>0</v>
      </c>
      <c r="O55" s="12">
        <f t="shared" si="39"/>
        <v>0</v>
      </c>
      <c r="P55" s="12">
        <f t="shared" si="40"/>
        <v>0</v>
      </c>
    </row>
    <row r="56" spans="1:16" x14ac:dyDescent="0.25">
      <c r="A56" s="3" t="s">
        <v>33</v>
      </c>
      <c r="B56" s="12">
        <v>90553620</v>
      </c>
      <c r="C56" s="12">
        <v>676287.5</v>
      </c>
      <c r="D56" s="12"/>
      <c r="E56" s="12"/>
      <c r="F56" s="12"/>
      <c r="G56" s="12"/>
      <c r="H56" s="12"/>
      <c r="I56" s="12"/>
      <c r="J56" s="12"/>
      <c r="K56" s="12"/>
      <c r="L56" s="12"/>
      <c r="M56" s="12">
        <v>0</v>
      </c>
      <c r="N56" s="12">
        <v>0</v>
      </c>
      <c r="O56" s="12">
        <f t="shared" si="39"/>
        <v>676287.5</v>
      </c>
      <c r="P56" s="12">
        <f t="shared" si="40"/>
        <v>-89877332.5</v>
      </c>
    </row>
    <row r="57" spans="1:16" x14ac:dyDescent="0.25">
      <c r="A57" s="3" t="s">
        <v>48</v>
      </c>
      <c r="B57" s="12"/>
      <c r="C57" s="12">
        <v>0</v>
      </c>
      <c r="D57" s="12"/>
      <c r="E57" s="12"/>
      <c r="F57" s="12"/>
      <c r="G57" s="12"/>
      <c r="H57" s="12"/>
      <c r="I57" s="12"/>
      <c r="J57" s="12"/>
      <c r="K57" s="12"/>
      <c r="L57" s="12"/>
      <c r="M57" s="12">
        <v>0</v>
      </c>
      <c r="N57" s="12">
        <v>0</v>
      </c>
      <c r="O57" s="12">
        <f t="shared" si="39"/>
        <v>0</v>
      </c>
      <c r="P57" s="12">
        <f t="shared" si="40"/>
        <v>0</v>
      </c>
    </row>
    <row r="58" spans="1:16" x14ac:dyDescent="0.25">
      <c r="A58" s="2" t="s">
        <v>49</v>
      </c>
      <c r="B58" s="8">
        <f>SUM(B59:B62)</f>
        <v>24712104902</v>
      </c>
      <c r="C58" s="8">
        <f t="shared" ref="C58:G58" si="41">SUM(C59:C62)</f>
        <v>223464129.42999998</v>
      </c>
      <c r="D58" s="8">
        <f t="shared" si="41"/>
        <v>0</v>
      </c>
      <c r="E58" s="8">
        <f t="shared" si="41"/>
        <v>0</v>
      </c>
      <c r="F58" s="8">
        <f t="shared" si="41"/>
        <v>0</v>
      </c>
      <c r="G58" s="8">
        <f t="shared" si="41"/>
        <v>0</v>
      </c>
      <c r="H58" s="8">
        <f t="shared" ref="H58:I58" si="42">SUM(H59:H62)</f>
        <v>0</v>
      </c>
      <c r="I58" s="8">
        <f t="shared" si="42"/>
        <v>0</v>
      </c>
      <c r="J58" s="8">
        <f t="shared" ref="J58:N58" si="43">SUM(J59:J62)</f>
        <v>0</v>
      </c>
      <c r="K58" s="8">
        <f t="shared" ref="K58" si="44">SUM(K59:K62)</f>
        <v>0</v>
      </c>
      <c r="L58" s="8">
        <f t="shared" si="43"/>
        <v>0</v>
      </c>
      <c r="M58" s="8">
        <f t="shared" si="43"/>
        <v>0</v>
      </c>
      <c r="N58" s="8">
        <f t="shared" si="43"/>
        <v>0</v>
      </c>
      <c r="O58" s="8">
        <f t="shared" ref="O58:P58" si="45">SUM(O59:O62)</f>
        <v>223464129.42999998</v>
      </c>
      <c r="P58" s="8">
        <f t="shared" si="45"/>
        <v>-24488640772.570004</v>
      </c>
    </row>
    <row r="59" spans="1:16" x14ac:dyDescent="0.25">
      <c r="A59" s="3" t="s">
        <v>50</v>
      </c>
      <c r="B59" s="12">
        <v>757822760</v>
      </c>
      <c r="C59" s="12">
        <v>18470680.010000002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>
        <f t="shared" ref="O59:O62" si="46">SUM(C59:M59)</f>
        <v>18470680.010000002</v>
      </c>
      <c r="P59" s="12">
        <f t="shared" ref="P59:P62" si="47">(O59-B59)</f>
        <v>-739352079.99000001</v>
      </c>
    </row>
    <row r="60" spans="1:16" x14ac:dyDescent="0.25">
      <c r="A60" s="3" t="s">
        <v>51</v>
      </c>
      <c r="B60" s="12">
        <v>23954282142</v>
      </c>
      <c r="C60" s="12">
        <v>204993449.41999999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>
        <f t="shared" si="46"/>
        <v>204993449.41999999</v>
      </c>
      <c r="P60" s="12">
        <f t="shared" si="47"/>
        <v>-23749288692.580002</v>
      </c>
    </row>
    <row r="61" spans="1:16" x14ac:dyDescent="0.25">
      <c r="A61" s="3" t="s">
        <v>52</v>
      </c>
      <c r="B61" s="12">
        <f t="shared" ref="B61" si="48">SUM(C61:N61)</f>
        <v>0</v>
      </c>
      <c r="C61" s="12">
        <v>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>
        <f t="shared" si="46"/>
        <v>0</v>
      </c>
      <c r="P61" s="12">
        <f t="shared" si="47"/>
        <v>0</v>
      </c>
    </row>
    <row r="62" spans="1:16" x14ac:dyDescent="0.25">
      <c r="A62" s="3" t="s">
        <v>53</v>
      </c>
      <c r="B62" s="12">
        <v>0</v>
      </c>
      <c r="C62" s="12"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>
        <f t="shared" si="46"/>
        <v>0</v>
      </c>
      <c r="P62" s="12">
        <f t="shared" si="47"/>
        <v>0</v>
      </c>
    </row>
    <row r="63" spans="1:16" x14ac:dyDescent="0.25">
      <c r="A63" s="2" t="s">
        <v>54</v>
      </c>
      <c r="B63" s="8">
        <f t="shared" ref="B63" si="49">SUM(B64:B65)</f>
        <v>0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>
        <f t="shared" ref="O63:P63" si="50">SUM(O64:O65)</f>
        <v>0</v>
      </c>
      <c r="P63" s="8">
        <f t="shared" si="50"/>
        <v>0</v>
      </c>
    </row>
    <row r="64" spans="1:16" x14ac:dyDescent="0.25">
      <c r="A64" s="3" t="s">
        <v>55</v>
      </c>
      <c r="B64" s="12">
        <f t="shared" ref="B64:B65" si="51">SUM(C64:N64)</f>
        <v>0</v>
      </c>
      <c r="C64" s="12"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>
        <f t="shared" ref="O64:P65" si="52">SUM(C64:N64)</f>
        <v>0</v>
      </c>
      <c r="P64" s="12">
        <f>(B64-O64)</f>
        <v>0</v>
      </c>
    </row>
    <row r="65" spans="1:16" x14ac:dyDescent="0.25">
      <c r="A65" s="3" t="s">
        <v>56</v>
      </c>
      <c r="B65" s="12">
        <f t="shared" si="51"/>
        <v>0</v>
      </c>
      <c r="C65" s="12">
        <v>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f t="shared" si="52"/>
        <v>0</v>
      </c>
      <c r="P65" s="12">
        <f t="shared" si="52"/>
        <v>0</v>
      </c>
    </row>
    <row r="66" spans="1:16" x14ac:dyDescent="0.25">
      <c r="A66" s="2" t="s">
        <v>57</v>
      </c>
      <c r="B66" s="8">
        <f t="shared" ref="B66" si="53">SUM(B67:B69)</f>
        <v>0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>
        <f t="shared" ref="O66:P66" si="54">SUM(O67:O69)</f>
        <v>0</v>
      </c>
      <c r="P66" s="8">
        <f t="shared" si="54"/>
        <v>0</v>
      </c>
    </row>
    <row r="67" spans="1:16" x14ac:dyDescent="0.25">
      <c r="A67" s="3" t="s">
        <v>58</v>
      </c>
      <c r="B67" s="12">
        <f t="shared" ref="B67" si="55">SUM(C67:N67)</f>
        <v>0</v>
      </c>
      <c r="C67" s="12"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>
        <f t="shared" ref="O67:P69" si="56">SUM(C67:N67)</f>
        <v>0</v>
      </c>
      <c r="P67" s="12">
        <f t="shared" si="56"/>
        <v>0</v>
      </c>
    </row>
    <row r="68" spans="1:16" x14ac:dyDescent="0.25">
      <c r="A68" s="3" t="s">
        <v>59</v>
      </c>
      <c r="B68" s="12">
        <f t="shared" ref="B68:B69" si="57">SUM(C68:N68)</f>
        <v>0</v>
      </c>
      <c r="C68" s="12"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>
        <f t="shared" si="56"/>
        <v>0</v>
      </c>
      <c r="P68" s="12">
        <f t="shared" si="56"/>
        <v>0</v>
      </c>
    </row>
    <row r="69" spans="1:16" x14ac:dyDescent="0.25">
      <c r="A69" s="3" t="s">
        <v>60</v>
      </c>
      <c r="B69" s="12">
        <f t="shared" si="57"/>
        <v>0</v>
      </c>
      <c r="C69" s="12">
        <v>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>
        <f t="shared" si="56"/>
        <v>0</v>
      </c>
      <c r="P69" s="12">
        <f t="shared" si="56"/>
        <v>0</v>
      </c>
    </row>
    <row r="70" spans="1:16" x14ac:dyDescent="0.25">
      <c r="A70" s="4" t="s">
        <v>34</v>
      </c>
      <c r="B70" s="11">
        <f t="shared" ref="B70:O70" si="58">+B12+B18+B27+B37+B40+B48+B58+B63+B66</f>
        <v>32217952522</v>
      </c>
      <c r="C70" s="11">
        <f t="shared" si="58"/>
        <v>512990585.00999999</v>
      </c>
      <c r="D70" s="11">
        <f t="shared" si="58"/>
        <v>0</v>
      </c>
      <c r="E70" s="11">
        <f t="shared" si="58"/>
        <v>0</v>
      </c>
      <c r="F70" s="11">
        <f t="shared" si="58"/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si="58"/>
        <v>0</v>
      </c>
      <c r="M70" s="11">
        <f t="shared" si="58"/>
        <v>0</v>
      </c>
      <c r="N70" s="11">
        <f t="shared" si="58"/>
        <v>0</v>
      </c>
      <c r="O70" s="11">
        <f t="shared" si="58"/>
        <v>512990585.00999999</v>
      </c>
      <c r="P70" s="11">
        <f>+P12+P18+P27+P37+P40+P48+P58+P63+P66</f>
        <v>-31704961935.990005</v>
      </c>
    </row>
    <row r="71" spans="1:16" x14ac:dyDescent="0.25">
      <c r="A71" s="1" t="s">
        <v>61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x14ac:dyDescent="0.25">
      <c r="A72" s="2" t="s">
        <v>62</v>
      </c>
      <c r="B72" s="13">
        <f t="shared" ref="B72:G72" si="59">SUM(B73:B74)</f>
        <v>0</v>
      </c>
      <c r="C72" s="13">
        <f t="shared" si="59"/>
        <v>0</v>
      </c>
      <c r="D72" s="13">
        <f t="shared" si="59"/>
        <v>0</v>
      </c>
      <c r="E72" s="13">
        <f t="shared" si="59"/>
        <v>0</v>
      </c>
      <c r="F72" s="13">
        <f t="shared" si="59"/>
        <v>0</v>
      </c>
      <c r="G72" s="13">
        <f t="shared" si="59"/>
        <v>0</v>
      </c>
      <c r="H72" s="13">
        <f t="shared" ref="H72:I72" si="60">SUM(H73:H74)</f>
        <v>0</v>
      </c>
      <c r="I72" s="13">
        <f t="shared" si="60"/>
        <v>0</v>
      </c>
      <c r="J72" s="13">
        <f t="shared" ref="J72:N72" si="61">SUM(J73:J74)</f>
        <v>0</v>
      </c>
      <c r="K72" s="13">
        <f t="shared" ref="K72" si="62">SUM(K73:K74)</f>
        <v>0</v>
      </c>
      <c r="L72" s="13">
        <f t="shared" si="61"/>
        <v>0</v>
      </c>
      <c r="M72" s="13">
        <f t="shared" si="61"/>
        <v>0</v>
      </c>
      <c r="N72" s="13">
        <f t="shared" si="61"/>
        <v>0</v>
      </c>
    </row>
    <row r="73" spans="1:16" x14ac:dyDescent="0.25">
      <c r="A73" s="3" t="s">
        <v>63</v>
      </c>
      <c r="B73" s="7">
        <f t="shared" ref="B73:B74" si="63">SUM(C73:N73)</f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12">
        <f t="shared" ref="O73:P74" si="64">SUM(C73:N73)</f>
        <v>0</v>
      </c>
      <c r="P73" s="12">
        <f t="shared" si="64"/>
        <v>0</v>
      </c>
    </row>
    <row r="74" spans="1:16" x14ac:dyDescent="0.25">
      <c r="A74" s="3" t="s">
        <v>64</v>
      </c>
      <c r="B74" s="7">
        <f t="shared" si="63"/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/>
      <c r="L74" s="7">
        <v>0</v>
      </c>
      <c r="M74" s="7">
        <v>0</v>
      </c>
      <c r="N74" s="7">
        <v>0</v>
      </c>
      <c r="O74" s="12">
        <f t="shared" si="64"/>
        <v>0</v>
      </c>
      <c r="P74" s="12">
        <f t="shared" si="64"/>
        <v>0</v>
      </c>
    </row>
    <row r="75" spans="1:16" x14ac:dyDescent="0.25">
      <c r="A75" s="2" t="s">
        <v>65</v>
      </c>
      <c r="B75" s="13">
        <f t="shared" ref="B75:G75" si="65">SUM(B76:B77)</f>
        <v>0</v>
      </c>
      <c r="C75" s="13">
        <f t="shared" si="65"/>
        <v>0</v>
      </c>
      <c r="D75" s="13">
        <f t="shared" si="65"/>
        <v>0</v>
      </c>
      <c r="E75" s="13">
        <f t="shared" si="65"/>
        <v>0</v>
      </c>
      <c r="F75" s="13">
        <f t="shared" si="65"/>
        <v>0</v>
      </c>
      <c r="G75" s="13">
        <f t="shared" si="65"/>
        <v>0</v>
      </c>
      <c r="H75" s="13">
        <f t="shared" ref="H75:I75" si="66">SUM(H76:H77)</f>
        <v>0</v>
      </c>
      <c r="I75" s="13">
        <f t="shared" si="66"/>
        <v>0</v>
      </c>
      <c r="J75" s="13">
        <f t="shared" ref="J75:N75" si="67">SUM(J76:J77)</f>
        <v>0</v>
      </c>
      <c r="K75" s="13">
        <f t="shared" ref="K75" si="68">SUM(K76:K77)</f>
        <v>0</v>
      </c>
      <c r="L75" s="13">
        <f t="shared" si="67"/>
        <v>0</v>
      </c>
      <c r="M75" s="13">
        <f t="shared" si="67"/>
        <v>0</v>
      </c>
      <c r="N75" s="13">
        <f t="shared" si="67"/>
        <v>0</v>
      </c>
    </row>
    <row r="76" spans="1:16" x14ac:dyDescent="0.25">
      <c r="A76" s="3" t="s">
        <v>66</v>
      </c>
      <c r="B76" s="7">
        <f t="shared" ref="B76:B77" si="69">SUM(C76:N76)</f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12">
        <f t="shared" ref="O76:P77" si="70">SUM(C76:N76)</f>
        <v>0</v>
      </c>
      <c r="P76" s="12">
        <f t="shared" si="70"/>
        <v>0</v>
      </c>
    </row>
    <row r="77" spans="1:16" x14ac:dyDescent="0.25">
      <c r="A77" s="3" t="s">
        <v>67</v>
      </c>
      <c r="B77" s="7">
        <f t="shared" si="69"/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/>
      <c r="L77" s="7">
        <v>0</v>
      </c>
      <c r="M77" s="7">
        <v>0</v>
      </c>
      <c r="N77" s="7">
        <v>0</v>
      </c>
      <c r="O77" s="12">
        <f t="shared" si="70"/>
        <v>0</v>
      </c>
      <c r="P77" s="12">
        <f t="shared" si="70"/>
        <v>0</v>
      </c>
    </row>
    <row r="78" spans="1:16" x14ac:dyDescent="0.25">
      <c r="A78" s="2" t="s">
        <v>68</v>
      </c>
      <c r="B78" s="13">
        <f>SUM(B79:B79)</f>
        <v>0</v>
      </c>
      <c r="C78" s="13">
        <f t="shared" ref="C78:N78" si="71">SUM(C79:C79)</f>
        <v>0</v>
      </c>
      <c r="D78" s="13">
        <f t="shared" si="71"/>
        <v>0</v>
      </c>
      <c r="E78" s="13">
        <f t="shared" si="71"/>
        <v>0</v>
      </c>
      <c r="F78" s="13">
        <f t="shared" si="71"/>
        <v>0</v>
      </c>
      <c r="G78" s="13">
        <f t="shared" si="71"/>
        <v>0</v>
      </c>
      <c r="H78" s="13">
        <f t="shared" si="71"/>
        <v>0</v>
      </c>
      <c r="I78" s="13">
        <f t="shared" si="71"/>
        <v>0</v>
      </c>
      <c r="J78" s="13">
        <f t="shared" si="71"/>
        <v>0</v>
      </c>
      <c r="K78" s="13">
        <f t="shared" si="71"/>
        <v>0</v>
      </c>
      <c r="L78" s="13">
        <f t="shared" si="71"/>
        <v>0</v>
      </c>
      <c r="M78" s="13">
        <f t="shared" si="71"/>
        <v>0</v>
      </c>
      <c r="N78" s="13">
        <f t="shared" si="71"/>
        <v>0</v>
      </c>
    </row>
    <row r="79" spans="1:16" x14ac:dyDescent="0.25">
      <c r="A79" s="3" t="s">
        <v>69</v>
      </c>
      <c r="B79" s="7">
        <f t="shared" ref="B79" si="72">SUM(C79:N79)</f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12">
        <f>SUM(C79:N79)</f>
        <v>0</v>
      </c>
      <c r="P79" s="12">
        <f>SUM(D79:O79)</f>
        <v>0</v>
      </c>
    </row>
    <row r="80" spans="1:16" x14ac:dyDescent="0.25">
      <c r="A80" s="4" t="s">
        <v>70</v>
      </c>
      <c r="B80" s="11">
        <f t="shared" ref="B80:C80" si="73">+B72+B75+B78</f>
        <v>0</v>
      </c>
      <c r="C80" s="11">
        <f t="shared" si="73"/>
        <v>0</v>
      </c>
      <c r="D80" s="11">
        <f t="shared" ref="D80:E80" si="74">+D72+D75+D78</f>
        <v>0</v>
      </c>
      <c r="E80" s="11">
        <f t="shared" si="74"/>
        <v>0</v>
      </c>
      <c r="F80" s="11">
        <f t="shared" ref="F80:G80" si="75">+F72+F75+F78</f>
        <v>0</v>
      </c>
      <c r="G80" s="11">
        <f t="shared" si="75"/>
        <v>0</v>
      </c>
      <c r="H80" s="11">
        <f t="shared" ref="H80:I80" si="76">+H72+H75+H78</f>
        <v>0</v>
      </c>
      <c r="I80" s="11">
        <f t="shared" si="76"/>
        <v>0</v>
      </c>
      <c r="J80" s="11">
        <f t="shared" ref="J80:N80" si="77">+J72+J75+J78</f>
        <v>0</v>
      </c>
      <c r="K80" s="11">
        <f t="shared" ref="K80" si="78">+K72+K75+K78</f>
        <v>0</v>
      </c>
      <c r="L80" s="11">
        <f t="shared" si="77"/>
        <v>0</v>
      </c>
      <c r="M80" s="11">
        <f t="shared" si="77"/>
        <v>0</v>
      </c>
      <c r="N80" s="11">
        <f t="shared" si="77"/>
        <v>0</v>
      </c>
      <c r="O80" s="11">
        <f t="shared" ref="O80:P80" si="79">+O72+O75+O78</f>
        <v>0</v>
      </c>
      <c r="P80" s="11">
        <f t="shared" si="79"/>
        <v>0</v>
      </c>
    </row>
    <row r="81" spans="1:16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 ht="16.5" thickBot="1" x14ac:dyDescent="0.3">
      <c r="A82" s="20" t="s">
        <v>71</v>
      </c>
      <c r="B82" s="21">
        <f t="shared" ref="B82:O82" si="80">+B70+B80</f>
        <v>32217952522</v>
      </c>
      <c r="C82" s="21">
        <f t="shared" si="80"/>
        <v>512990585.00999999</v>
      </c>
      <c r="D82" s="21">
        <f t="shared" si="80"/>
        <v>0</v>
      </c>
      <c r="E82" s="21">
        <f t="shared" si="80"/>
        <v>0</v>
      </c>
      <c r="F82" s="21">
        <f t="shared" si="80"/>
        <v>0</v>
      </c>
      <c r="G82" s="21">
        <f t="shared" si="80"/>
        <v>0</v>
      </c>
      <c r="H82" s="21">
        <f t="shared" si="80"/>
        <v>0</v>
      </c>
      <c r="I82" s="21">
        <f t="shared" si="80"/>
        <v>0</v>
      </c>
      <c r="J82" s="21">
        <f t="shared" si="80"/>
        <v>0</v>
      </c>
      <c r="K82" s="21">
        <f t="shared" si="80"/>
        <v>0</v>
      </c>
      <c r="L82" s="21">
        <f t="shared" si="80"/>
        <v>0</v>
      </c>
      <c r="M82" s="21">
        <f t="shared" si="80"/>
        <v>0</v>
      </c>
      <c r="N82" s="21">
        <f t="shared" si="80"/>
        <v>0</v>
      </c>
      <c r="O82" s="21">
        <f t="shared" si="80"/>
        <v>512990585.00999999</v>
      </c>
      <c r="P82" s="21">
        <f>+P70+P80</f>
        <v>-31704961935.990005</v>
      </c>
    </row>
    <row r="83" spans="1:16" ht="15.75" thickTop="1" x14ac:dyDescent="0.25"/>
    <row r="87" spans="1:16" x14ac:dyDescent="0.25">
      <c r="A87" s="30" t="s">
        <v>90</v>
      </c>
      <c r="B87" s="30"/>
    </row>
    <row r="88" spans="1:16" x14ac:dyDescent="0.25">
      <c r="A88" s="26" t="s">
        <v>86</v>
      </c>
      <c r="B88" s="26"/>
    </row>
  </sheetData>
  <dataConsolidate/>
  <mergeCells count="6">
    <mergeCell ref="A88:B88"/>
    <mergeCell ref="A1:N1"/>
    <mergeCell ref="A6:P6"/>
    <mergeCell ref="A8:P8"/>
    <mergeCell ref="A7:P7"/>
    <mergeCell ref="A87:B87"/>
  </mergeCells>
  <printOptions horizontalCentered="1"/>
  <pageMargins left="0.23622047244094491" right="0.23622047244094491" top="0.74803149606299213" bottom="0.74803149606299213" header="0.19685039370078741" footer="0.19685039370078741"/>
  <pageSetup scale="55" fitToHeight="0" orientation="portrait" r:id="rId1"/>
  <rowBreaks count="1" manualBreakCount="1">
    <brk id="47" max="15" man="1"/>
  </rowBreaks>
  <ignoredErrors>
    <ignoredError sqref="B37 B63 B66 B75 B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Inocencia Ines Fortunato Alcantara</cp:lastModifiedBy>
  <cp:lastPrinted>2023-02-07T20:14:36Z</cp:lastPrinted>
  <dcterms:created xsi:type="dcterms:W3CDTF">2018-04-17T18:57:16Z</dcterms:created>
  <dcterms:modified xsi:type="dcterms:W3CDTF">2023-02-08T15:54:57Z</dcterms:modified>
</cp:coreProperties>
</file>