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sus.santana\AppData\Local\Microsoft\Windows\INetCache\Content.Outlook\G47UF6A9\"/>
    </mc:Choice>
  </mc:AlternateContent>
  <xr:revisionPtr revIDLastSave="0" documentId="13_ncr:1_{92162CCC-4F32-4C9D-BC2B-606A73D45F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Area" localSheetId="0">'Plantilla Ejecución '!$E$1:$T$90</definedName>
    <definedName name="_xlnm.Print_Titles" localSheetId="0">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3" l="1"/>
  <c r="S61" i="3"/>
  <c r="S60" i="3"/>
  <c r="S59" i="3"/>
  <c r="S57" i="3"/>
  <c r="S56" i="3"/>
  <c r="S55" i="3"/>
  <c r="S54" i="3"/>
  <c r="S53" i="3"/>
  <c r="S52" i="3"/>
  <c r="S51" i="3"/>
  <c r="S50" i="3"/>
  <c r="S49" i="3"/>
  <c r="S39" i="3"/>
  <c r="S38" i="3"/>
  <c r="S36" i="3"/>
  <c r="S35" i="3"/>
  <c r="S34" i="3"/>
  <c r="S33" i="3"/>
  <c r="S32" i="3"/>
  <c r="S31" i="3"/>
  <c r="S30" i="3"/>
  <c r="S29" i="3"/>
  <c r="S28" i="3"/>
  <c r="S26" i="3"/>
  <c r="S25" i="3"/>
  <c r="S24" i="3"/>
  <c r="S23" i="3"/>
  <c r="S22" i="3"/>
  <c r="S21" i="3"/>
  <c r="S20" i="3"/>
  <c r="S19" i="3"/>
  <c r="S17" i="3"/>
  <c r="S16" i="3"/>
  <c r="S15" i="3"/>
  <c r="S14" i="3"/>
  <c r="S13" i="3"/>
  <c r="F41" i="3"/>
  <c r="F42" i="3"/>
  <c r="F43" i="3"/>
  <c r="F44" i="3"/>
  <c r="F45" i="3"/>
  <c r="F46" i="3"/>
  <c r="F47" i="3"/>
  <c r="F48" i="3"/>
  <c r="T60" i="3" l="1"/>
  <c r="T59" i="3"/>
  <c r="T57" i="3"/>
  <c r="T56" i="3"/>
  <c r="T54" i="3"/>
  <c r="T53" i="3"/>
  <c r="T52" i="3"/>
  <c r="T51" i="3"/>
  <c r="T50" i="3"/>
  <c r="T49" i="3"/>
  <c r="T39" i="3"/>
  <c r="T38" i="3"/>
  <c r="T36" i="3"/>
  <c r="T33" i="3"/>
  <c r="T32" i="3"/>
  <c r="T31" i="3"/>
  <c r="T30" i="3"/>
  <c r="T29" i="3"/>
  <c r="T28" i="3"/>
  <c r="T26" i="3"/>
  <c r="T25" i="3"/>
  <c r="T24" i="3"/>
  <c r="T23" i="3"/>
  <c r="T22" i="3"/>
  <c r="T21" i="3"/>
  <c r="T19" i="3"/>
  <c r="T17" i="3"/>
  <c r="T16" i="3"/>
  <c r="T15" i="3"/>
  <c r="T14" i="3"/>
  <c r="T13" i="3"/>
  <c r="T34" i="3"/>
  <c r="T80" i="3"/>
  <c r="S80" i="3"/>
  <c r="S79" i="3"/>
  <c r="T79" i="3" s="1"/>
  <c r="S77" i="3"/>
  <c r="T77" i="3" s="1"/>
  <c r="S76" i="3"/>
  <c r="T76" i="3" s="1"/>
  <c r="S74" i="3"/>
  <c r="T74" i="3" s="1"/>
  <c r="S73" i="3"/>
  <c r="T73" i="3" s="1"/>
  <c r="S69" i="3"/>
  <c r="T69" i="3" s="1"/>
  <c r="S68" i="3"/>
  <c r="T68" i="3" s="1"/>
  <c r="S67" i="3"/>
  <c r="S65" i="3"/>
  <c r="T65" i="3" s="1"/>
  <c r="S64" i="3"/>
  <c r="Q12" i="3"/>
  <c r="F18" i="3"/>
  <c r="S63" i="3" l="1"/>
  <c r="S66" i="3"/>
  <c r="T67" i="3"/>
  <c r="T66" i="3" s="1"/>
  <c r="S18" i="3"/>
  <c r="T20" i="3"/>
  <c r="T18" i="3" s="1"/>
  <c r="T12" i="3"/>
  <c r="S12" i="3"/>
  <c r="F12" i="3" l="1"/>
  <c r="G12" i="3" l="1"/>
  <c r="O78" i="3"/>
  <c r="O75" i="3"/>
  <c r="O72" i="3"/>
  <c r="O58" i="3"/>
  <c r="O40" i="3"/>
  <c r="O37" i="3"/>
  <c r="O27" i="3"/>
  <c r="O18" i="3"/>
  <c r="O12" i="3"/>
  <c r="P40" i="3"/>
  <c r="Q40" i="3"/>
  <c r="R40" i="3"/>
  <c r="P78" i="3"/>
  <c r="Q78" i="3"/>
  <c r="R78" i="3"/>
  <c r="P75" i="3"/>
  <c r="Q75" i="3"/>
  <c r="R75" i="3"/>
  <c r="P72" i="3"/>
  <c r="Q72" i="3"/>
  <c r="R72" i="3"/>
  <c r="P58" i="3"/>
  <c r="Q58" i="3"/>
  <c r="R58" i="3"/>
  <c r="Q48" i="3"/>
  <c r="R48" i="3"/>
  <c r="P37" i="3"/>
  <c r="Q37" i="3"/>
  <c r="R37" i="3"/>
  <c r="P27" i="3"/>
  <c r="Q27" i="3"/>
  <c r="R27" i="3"/>
  <c r="P18" i="3"/>
  <c r="Q18" i="3"/>
  <c r="R18" i="3"/>
  <c r="P12" i="3"/>
  <c r="R12" i="3"/>
  <c r="N78" i="3"/>
  <c r="N75" i="3"/>
  <c r="N72" i="3"/>
  <c r="N58" i="3"/>
  <c r="N40" i="3"/>
  <c r="N37" i="3"/>
  <c r="N27" i="3"/>
  <c r="N18" i="3"/>
  <c r="N12" i="3"/>
  <c r="P80" i="3" l="1"/>
  <c r="R80" i="3"/>
  <c r="Q11" i="3"/>
  <c r="Q80" i="3"/>
  <c r="O80" i="3"/>
  <c r="Q70" i="3"/>
  <c r="R70" i="3"/>
  <c r="N80" i="3"/>
  <c r="R11" i="3"/>
  <c r="R82" i="3" l="1"/>
  <c r="Q82" i="3"/>
  <c r="M78" i="3"/>
  <c r="M75" i="3"/>
  <c r="M72" i="3"/>
  <c r="M58" i="3"/>
  <c r="M40" i="3"/>
  <c r="M37" i="3"/>
  <c r="M27" i="3"/>
  <c r="M18" i="3"/>
  <c r="M12" i="3"/>
  <c r="M80" i="3" l="1"/>
  <c r="L78" i="3"/>
  <c r="L75" i="3"/>
  <c r="L72" i="3"/>
  <c r="L58" i="3"/>
  <c r="L40" i="3"/>
  <c r="L37" i="3"/>
  <c r="L27" i="3"/>
  <c r="L18" i="3"/>
  <c r="L12" i="3"/>
  <c r="L80" i="3" l="1"/>
  <c r="K78" i="3"/>
  <c r="K75" i="3"/>
  <c r="K72" i="3"/>
  <c r="K58" i="3"/>
  <c r="K40" i="3"/>
  <c r="K37" i="3"/>
  <c r="K27" i="3"/>
  <c r="K18" i="3"/>
  <c r="K12" i="3"/>
  <c r="K80" i="3" l="1"/>
  <c r="J78" i="3"/>
  <c r="J75" i="3"/>
  <c r="J72" i="3"/>
  <c r="J58" i="3"/>
  <c r="J40" i="3"/>
  <c r="J37" i="3"/>
  <c r="J27" i="3"/>
  <c r="J18" i="3"/>
  <c r="J12" i="3"/>
  <c r="J80" i="3" l="1"/>
  <c r="I78" i="3"/>
  <c r="I75" i="3"/>
  <c r="I72" i="3"/>
  <c r="I58" i="3"/>
  <c r="I40" i="3"/>
  <c r="I37" i="3"/>
  <c r="I27" i="3"/>
  <c r="I18" i="3"/>
  <c r="I12" i="3"/>
  <c r="I80" i="3" l="1"/>
  <c r="H78" i="3"/>
  <c r="H75" i="3"/>
  <c r="H72" i="3"/>
  <c r="H58" i="3"/>
  <c r="H40" i="3"/>
  <c r="H37" i="3"/>
  <c r="H27" i="3"/>
  <c r="H18" i="3"/>
  <c r="H80" i="3" l="1"/>
  <c r="H12" i="3" l="1"/>
  <c r="F79" i="3" l="1"/>
  <c r="F78" i="3" s="1"/>
  <c r="F77" i="3"/>
  <c r="F76" i="3"/>
  <c r="F74" i="3"/>
  <c r="F73" i="3"/>
  <c r="G75" i="3"/>
  <c r="G72" i="3"/>
  <c r="F68" i="3"/>
  <c r="F69" i="3"/>
  <c r="F67" i="3"/>
  <c r="F65" i="3"/>
  <c r="F64" i="3"/>
  <c r="T64" i="3" s="1"/>
  <c r="T63" i="3" s="1"/>
  <c r="G40" i="3"/>
  <c r="S42" i="3"/>
  <c r="T42" i="3" s="1"/>
  <c r="S44" i="3"/>
  <c r="T44" i="3" s="1"/>
  <c r="G27" i="3"/>
  <c r="G18" i="3"/>
  <c r="G78" i="3"/>
  <c r="G37" i="3"/>
  <c r="F27" i="3" l="1"/>
  <c r="S46" i="3"/>
  <c r="T46" i="3" s="1"/>
  <c r="T37" i="3"/>
  <c r="S37" i="3"/>
  <c r="S45" i="3"/>
  <c r="T45" i="3" s="1"/>
  <c r="S41" i="3"/>
  <c r="T41" i="3" s="1"/>
  <c r="S47" i="3"/>
  <c r="T47" i="3" s="1"/>
  <c r="S43" i="3"/>
  <c r="T43" i="3" s="1"/>
  <c r="F37" i="3"/>
  <c r="F63" i="3"/>
  <c r="F40" i="3"/>
  <c r="F75" i="3"/>
  <c r="F72" i="3"/>
  <c r="F66" i="3"/>
  <c r="G80" i="3"/>
  <c r="T40" i="3" l="1"/>
  <c r="T55" i="3"/>
  <c r="T48" i="3" s="1"/>
  <c r="S48" i="3"/>
  <c r="S40" i="3"/>
  <c r="T35" i="3"/>
  <c r="T27" i="3" s="1"/>
  <c r="S27" i="3"/>
  <c r="F80" i="3"/>
  <c r="G48" i="3" l="1"/>
  <c r="H48" i="3"/>
  <c r="H70" i="3" s="1"/>
  <c r="H82" i="3" s="1"/>
  <c r="I48" i="3"/>
  <c r="I70" i="3" s="1"/>
  <c r="I82" i="3" s="1"/>
  <c r="H11" i="3" l="1"/>
  <c r="I11" i="3"/>
  <c r="J48" i="3"/>
  <c r="J11" i="3" s="1"/>
  <c r="K48" i="3"/>
  <c r="K70" i="3" s="1"/>
  <c r="K82" i="3" s="1"/>
  <c r="P48" i="3"/>
  <c r="P11" i="3" s="1"/>
  <c r="L48" i="3"/>
  <c r="L70" i="3" s="1"/>
  <c r="L82" i="3" s="1"/>
  <c r="N48" i="3"/>
  <c r="N70" i="3" s="1"/>
  <c r="N82" i="3" s="1"/>
  <c r="M48" i="3"/>
  <c r="M70" i="3" s="1"/>
  <c r="M82" i="3" s="1"/>
  <c r="O48" i="3"/>
  <c r="O11" i="3" s="1"/>
  <c r="K11" i="3" l="1"/>
  <c r="J70" i="3"/>
  <c r="J82" i="3" s="1"/>
  <c r="L11" i="3"/>
  <c r="M11" i="3"/>
  <c r="N11" i="3"/>
  <c r="P70" i="3"/>
  <c r="P82" i="3" s="1"/>
  <c r="O70" i="3"/>
  <c r="O82" i="3" s="1"/>
  <c r="F61" i="3" l="1"/>
  <c r="F58" i="3" s="1"/>
  <c r="G58" i="3"/>
  <c r="G11" i="3" s="1"/>
  <c r="T62" i="3"/>
  <c r="S58" i="3" l="1"/>
  <c r="S11" i="3" s="1"/>
  <c r="S70" i="3"/>
  <c r="S82" i="3" s="1"/>
  <c r="F11" i="3"/>
  <c r="F70" i="3"/>
  <c r="F82" i="3" s="1"/>
  <c r="G70" i="3"/>
  <c r="G82" i="3" s="1"/>
  <c r="T61" i="3"/>
  <c r="T58" i="3" s="1"/>
  <c r="T70" i="3" l="1"/>
  <c r="T82" i="3" s="1"/>
  <c r="T1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<sst xmlns="http://schemas.openxmlformats.org/spreadsheetml/2006/main" count="91" uniqueCount="91">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</sst>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4914500</xdr:colOff>
      <xdr:row>0</xdr:row>
      <xdr:rowOff>229641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4971" y="229641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2969559</xdr:colOff>
      <xdr:row>82</xdr:row>
      <xdr:rowOff>2</xdr:rowOff>
    </xdr:from>
    <xdr:to>
      <xdr:col>4</xdr:col>
      <xdr:colOff>5827059</xdr:colOff>
      <xdr:row>90</xdr:row>
      <xdr:rowOff>64996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A718E-6ED0-4DE1-B69F-BC5D606BE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030" y="15979590"/>
          <a:ext cx="2857500" cy="1600200"/>
        </a:xfrm>
        <a:prstGeom prst="rect">
          <a:avLst/>
        </a:prstGeom>
      </xdr:spPr>
    </xdr:pic>
    <xdr:clientData/>
  </xdr:twoCellAnchor>
  <xdr:twoCellAnchor editAs="oneCell">
    <xdr:from>
      <xdr:col>4</xdr:col>
      <xdr:colOff>5322794</xdr:colOff>
      <xdr:row>82</xdr:row>
      <xdr:rowOff>33618</xdr:rowOff>
    </xdr:from>
    <xdr:to>
      <xdr:col>4</xdr:col>
      <xdr:colOff>6637244</xdr:colOff>
      <xdr:row>88</xdr:row>
      <xdr:rowOff>155762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92FC30-67F2-4466-A199-EDF9207A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265" y="16013206"/>
          <a:ext cx="131445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AN88"/>
  <sheetViews>
    <sheetView showGridLines="0" tabSelected="1" topLeftCell="E1" zoomScale="85" zoomScaleNormal="85" zoomScaleSheetLayoutView="70" zoomScalePageLayoutView="70" workbookViewId="0">
      <selection activeCell="S76" sqref="S76"/>
    </sheetView>
  </sheetViews>
  <sheetFormatPr baseColWidth="10" defaultColWidth="9.140625" defaultRowHeight="15"/>
  <cols>
    <col min="5" max="5" width="108.28515625" customWidth="1"/>
    <col min="6" max="6" width="22.5703125" customWidth="1"/>
    <col min="7" max="7" width="13.7109375" bestFit="1" customWidth="1"/>
    <col min="8" max="8" width="8.85546875" hidden="1" customWidth="1"/>
    <col min="9" max="9" width="7.28515625" hidden="1" customWidth="1"/>
    <col min="10" max="13" width="6.85546875" hidden="1" customWidth="1"/>
    <col min="14" max="14" width="7.85546875" hidden="1" customWidth="1"/>
    <col min="15" max="15" width="12.5703125" hidden="1" customWidth="1"/>
    <col min="16" max="16" width="9.140625" hidden="1" customWidth="1"/>
    <col min="17" max="17" width="12" hidden="1" customWidth="1"/>
    <col min="18" max="18" width="11.42578125" hidden="1" customWidth="1"/>
    <col min="19" max="19" width="23" bestFit="1" customWidth="1"/>
    <col min="20" max="20" width="17.5703125" bestFit="1" customWidth="1"/>
    <col min="23" max="23" width="41.42578125" customWidth="1"/>
    <col min="24" max="24" width="22.42578125" customWidth="1"/>
    <col min="25" max="25" width="20" bestFit="1" customWidth="1"/>
    <col min="26" max="26" width="22.140625" bestFit="1" customWidth="1"/>
    <col min="27" max="27" width="19.5703125" bestFit="1" customWidth="1"/>
    <col min="28" max="28" width="20.5703125" bestFit="1" customWidth="1"/>
    <col min="29" max="32" width="13.7109375" customWidth="1"/>
    <col min="33" max="33" width="20" customWidth="1"/>
    <col min="34" max="34" width="22.140625" bestFit="1" customWidth="1"/>
    <col min="35" max="36" width="12.7109375" customWidth="1"/>
    <col min="37" max="37" width="25.28515625" customWidth="1"/>
    <col min="38" max="38" width="21" customWidth="1"/>
    <col min="39" max="39" width="13.7109375" customWidth="1"/>
    <col min="40" max="40" width="15.28515625" customWidth="1"/>
    <col min="41" max="42" width="13.7109375" customWidth="1"/>
    <col min="43" max="43" width="19" bestFit="1" customWidth="1"/>
  </cols>
  <sheetData>
    <row r="1" spans="5:20" ht="18.75"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5:20" ht="18.75"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5:20" ht="18.75"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5:20" ht="18.75"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5:20" ht="11.25" customHeight="1"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5:20" ht="16.5" customHeight="1">
      <c r="E6" s="28" t="s">
        <v>84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5:20" ht="16.5">
      <c r="E7" s="28">
        <v>2022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5:20">
      <c r="E8" s="29" t="s">
        <v>85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5:20" ht="8.25" customHeight="1"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5:20" ht="31.5" customHeight="1">
      <c r="E10" s="5" t="s">
        <v>0</v>
      </c>
      <c r="F10" s="6" t="s">
        <v>90</v>
      </c>
      <c r="G10" s="6" t="s">
        <v>72</v>
      </c>
      <c r="H10" s="6" t="s">
        <v>73</v>
      </c>
      <c r="I10" s="6" t="s">
        <v>74</v>
      </c>
      <c r="J10" s="6" t="s">
        <v>75</v>
      </c>
      <c r="K10" s="6" t="s">
        <v>76</v>
      </c>
      <c r="L10" s="6" t="s">
        <v>77</v>
      </c>
      <c r="M10" s="6" t="s">
        <v>78</v>
      </c>
      <c r="N10" s="6" t="s">
        <v>79</v>
      </c>
      <c r="O10" s="6" t="s">
        <v>80</v>
      </c>
      <c r="P10" s="6" t="s">
        <v>81</v>
      </c>
      <c r="Q10" s="6" t="s">
        <v>82</v>
      </c>
      <c r="R10" s="6" t="s">
        <v>83</v>
      </c>
      <c r="S10" s="25" t="s">
        <v>88</v>
      </c>
      <c r="T10" s="25" t="s">
        <v>89</v>
      </c>
    </row>
    <row r="11" spans="5:20" ht="15" customHeight="1">
      <c r="E11" s="1" t="s">
        <v>1</v>
      </c>
      <c r="F11" s="15">
        <f t="shared" ref="F11:T11" si="0">+F12+F18+F27+F37+F40+F48+F58+F63+F66</f>
        <v>11018002026.870001</v>
      </c>
      <c r="G11" s="15">
        <f t="shared" si="0"/>
        <v>278605920.61999995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>+S12+S18+S27+S37+S40+S48+S58+S63+S66</f>
        <v>278605920.61999995</v>
      </c>
      <c r="T11" s="15">
        <f t="shared" si="0"/>
        <v>-10739396106.250002</v>
      </c>
    </row>
    <row r="12" spans="5:20">
      <c r="E12" s="2" t="s">
        <v>2</v>
      </c>
      <c r="F12" s="8">
        <f>SUM(F13:F17)</f>
        <v>3278917040.48</v>
      </c>
      <c r="G12" s="8">
        <f>SUM(G13:G17)</f>
        <v>216959783.66999996</v>
      </c>
      <c r="H12" s="8">
        <f t="shared" ref="H12" si="1">SUM(H13:H17)</f>
        <v>0</v>
      </c>
      <c r="I12" s="8">
        <f t="shared" ref="I12:J12" si="2">SUM(I13:I17)</f>
        <v>0</v>
      </c>
      <c r="J12" s="8">
        <f t="shared" si="2"/>
        <v>0</v>
      </c>
      <c r="K12" s="8">
        <f t="shared" ref="K12:L12" si="3">SUM(K13:K17)</f>
        <v>0</v>
      </c>
      <c r="L12" s="8">
        <f t="shared" si="3"/>
        <v>0</v>
      </c>
      <c r="M12" s="8">
        <f t="shared" ref="M12" si="4">SUM(M13:M17)</f>
        <v>0</v>
      </c>
      <c r="N12" s="8">
        <f t="shared" ref="N12:R12" si="5">SUM(N13:N17)</f>
        <v>0</v>
      </c>
      <c r="O12" s="8">
        <f t="shared" ref="O12" si="6">SUM(O13:O17)</f>
        <v>0</v>
      </c>
      <c r="P12" s="8">
        <f t="shared" si="5"/>
        <v>0</v>
      </c>
      <c r="Q12" s="8">
        <f>SUM(Q13:Q17)</f>
        <v>0</v>
      </c>
      <c r="R12" s="8">
        <f t="shared" si="5"/>
        <v>0</v>
      </c>
      <c r="S12" s="8">
        <f t="shared" ref="S12" si="7">SUM(S13:S17)</f>
        <v>216959783.66999996</v>
      </c>
      <c r="T12" s="8">
        <f>SUM(T13:T17)</f>
        <v>-3061957256.8100004</v>
      </c>
    </row>
    <row r="13" spans="5:20" ht="15" customHeight="1">
      <c r="E13" s="3" t="s">
        <v>3</v>
      </c>
      <c r="F13" s="12">
        <v>2152114901.1799998</v>
      </c>
      <c r="G13" s="12">
        <v>176152753.01999995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f>SUM(G13:Q13)</f>
        <v>176152753.01999995</v>
      </c>
      <c r="T13" s="12">
        <f>(S13-F13)</f>
        <v>-1975962148.1599998</v>
      </c>
    </row>
    <row r="14" spans="5:20" ht="15" customHeight="1">
      <c r="E14" s="3" t="s">
        <v>4</v>
      </c>
      <c r="F14" s="24">
        <v>648634135.72000003</v>
      </c>
      <c r="G14" s="24">
        <v>21515797.960000001</v>
      </c>
      <c r="H14" s="24"/>
      <c r="I14" s="24"/>
      <c r="J14" s="24"/>
      <c r="K14" s="24"/>
      <c r="L14" s="24"/>
      <c r="M14" s="24"/>
      <c r="N14" s="24"/>
      <c r="O14" s="24"/>
      <c r="P14" s="24"/>
      <c r="Q14" s="12"/>
      <c r="R14" s="12"/>
      <c r="S14" s="12">
        <f t="shared" ref="S14:S17" si="8">SUM(G14:Q14)</f>
        <v>21515797.960000001</v>
      </c>
      <c r="T14" s="12">
        <f t="shared" ref="T14:T17" si="9">(S14-F14)</f>
        <v>-627118337.75999999</v>
      </c>
    </row>
    <row r="15" spans="5:20" ht="15" customHeight="1">
      <c r="E15" s="3" t="s">
        <v>35</v>
      </c>
      <c r="F15" s="12">
        <v>22336682.280000001</v>
      </c>
      <c r="G15" s="9">
        <v>357600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2">
        <f t="shared" si="8"/>
        <v>357600</v>
      </c>
      <c r="T15" s="12">
        <f t="shared" si="9"/>
        <v>-21979082.280000001</v>
      </c>
    </row>
    <row r="16" spans="5:20" ht="15" customHeight="1">
      <c r="E16" s="3" t="s">
        <v>5</v>
      </c>
      <c r="F16" s="12">
        <v>145148991.81999999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2">
        <f t="shared" si="8"/>
        <v>0</v>
      </c>
      <c r="T16" s="12">
        <f t="shared" si="9"/>
        <v>-145148991.81999999</v>
      </c>
    </row>
    <row r="17" spans="5:40" ht="15" customHeight="1">
      <c r="E17" s="3" t="s">
        <v>6</v>
      </c>
      <c r="F17" s="12">
        <v>310682329.48000002</v>
      </c>
      <c r="G17" s="12">
        <v>18933632.689999998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f t="shared" si="8"/>
        <v>18933632.689999998</v>
      </c>
      <c r="T17" s="12">
        <f t="shared" si="9"/>
        <v>-291748696.79000002</v>
      </c>
    </row>
    <row r="18" spans="5:40">
      <c r="E18" s="2" t="s">
        <v>7</v>
      </c>
      <c r="F18" s="13">
        <f t="shared" ref="F18:T18" si="10">SUM(F19:F26)</f>
        <v>612613243.2053721</v>
      </c>
      <c r="G18" s="8">
        <f t="shared" si="10"/>
        <v>7211583.0399999991</v>
      </c>
      <c r="H18" s="8">
        <f t="shared" si="10"/>
        <v>0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0</v>
      </c>
      <c r="P18" s="8">
        <f t="shared" si="10"/>
        <v>0</v>
      </c>
      <c r="Q18" s="8">
        <f t="shared" si="10"/>
        <v>0</v>
      </c>
      <c r="R18" s="8">
        <f t="shared" si="10"/>
        <v>0</v>
      </c>
      <c r="S18" s="8">
        <f t="shared" si="10"/>
        <v>7211583.0399999991</v>
      </c>
      <c r="T18" s="8">
        <f t="shared" si="10"/>
        <v>-605401660.16537201</v>
      </c>
    </row>
    <row r="19" spans="5:40">
      <c r="E19" s="3" t="s">
        <v>8</v>
      </c>
      <c r="F19" s="12">
        <v>68616793.72328344</v>
      </c>
      <c r="G19" s="12">
        <v>1799899.5799999998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>
        <f t="shared" ref="S19:S26" si="11">SUM(G19:Q19)</f>
        <v>1799899.5799999998</v>
      </c>
      <c r="T19" s="12">
        <f t="shared" ref="T19:T26" si="12">(S19-F19)</f>
        <v>-66816894.143283442</v>
      </c>
    </row>
    <row r="20" spans="5:40">
      <c r="E20" s="3" t="s">
        <v>9</v>
      </c>
      <c r="F20" s="12">
        <v>92084772.040092692</v>
      </c>
      <c r="G20" s="7">
        <v>750066.32000000007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2">
        <f t="shared" si="11"/>
        <v>750066.32000000007</v>
      </c>
      <c r="T20" s="12">
        <f t="shared" si="12"/>
        <v>-91334705.720092699</v>
      </c>
    </row>
    <row r="21" spans="5:40">
      <c r="E21" s="3" t="s">
        <v>10</v>
      </c>
      <c r="F21" s="12">
        <v>5475903.544707397</v>
      </c>
      <c r="G21" s="9">
        <v>256320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2">
        <f t="shared" si="11"/>
        <v>256320</v>
      </c>
      <c r="T21" s="12">
        <f t="shared" si="12"/>
        <v>-5219583.544707397</v>
      </c>
    </row>
    <row r="22" spans="5:40" ht="18" customHeight="1">
      <c r="E22" s="3" t="s">
        <v>11</v>
      </c>
      <c r="F22" s="12">
        <v>6136291.7166899573</v>
      </c>
      <c r="G22" s="9">
        <v>60709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2">
        <f t="shared" si="11"/>
        <v>60709</v>
      </c>
      <c r="T22" s="12">
        <f t="shared" si="12"/>
        <v>-6075582.7166899573</v>
      </c>
    </row>
    <row r="23" spans="5:40">
      <c r="E23" s="3" t="s">
        <v>12</v>
      </c>
      <c r="F23" s="12">
        <v>251458474.3428537</v>
      </c>
      <c r="G23" s="9">
        <v>424200.1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2">
        <f t="shared" si="11"/>
        <v>424200.1</v>
      </c>
      <c r="T23" s="12">
        <f t="shared" si="12"/>
        <v>-251034274.2428537</v>
      </c>
      <c r="W23" s="18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5:40">
      <c r="E24" s="3" t="s">
        <v>13</v>
      </c>
      <c r="F24" s="12">
        <v>18812524.079018593</v>
      </c>
      <c r="G24" s="12">
        <v>451402.72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>
        <f t="shared" si="11"/>
        <v>451402.72</v>
      </c>
      <c r="T24" s="12">
        <f t="shared" si="12"/>
        <v>-18361121.359018594</v>
      </c>
      <c r="W24" s="18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5:40">
      <c r="E25" s="3" t="s">
        <v>14</v>
      </c>
      <c r="F25" s="12">
        <v>55354830.06398683</v>
      </c>
      <c r="G25" s="7">
        <v>94499.3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2">
        <f t="shared" si="11"/>
        <v>94499.3</v>
      </c>
      <c r="T25" s="12">
        <f t="shared" si="12"/>
        <v>-55260330.763986833</v>
      </c>
    </row>
    <row r="26" spans="5:40">
      <c r="E26" s="3" t="s">
        <v>15</v>
      </c>
      <c r="F26" s="12">
        <v>114673653.69473946</v>
      </c>
      <c r="G26" s="7">
        <v>3374486.02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2">
        <f t="shared" si="11"/>
        <v>3374486.02</v>
      </c>
      <c r="T26" s="12">
        <f t="shared" si="12"/>
        <v>-111299167.67473947</v>
      </c>
    </row>
    <row r="27" spans="5:40">
      <c r="E27" s="2" t="s">
        <v>16</v>
      </c>
      <c r="F27" s="8">
        <f>SUM(F28:F36)</f>
        <v>262281197.37537211</v>
      </c>
      <c r="G27" s="8">
        <f t="shared" ref="G27:K27" si="13">SUM(G28:G36)</f>
        <v>7837840.0899999989</v>
      </c>
      <c r="H27" s="8">
        <f t="shared" si="13"/>
        <v>0</v>
      </c>
      <c r="I27" s="8">
        <f t="shared" si="13"/>
        <v>0</v>
      </c>
      <c r="J27" s="8">
        <f t="shared" si="13"/>
        <v>0</v>
      </c>
      <c r="K27" s="8">
        <f t="shared" si="13"/>
        <v>0</v>
      </c>
      <c r="L27" s="8">
        <f t="shared" ref="L27:M27" si="14">SUM(L28:L36)</f>
        <v>0</v>
      </c>
      <c r="M27" s="8">
        <f t="shared" si="14"/>
        <v>0</v>
      </c>
      <c r="N27" s="8">
        <f t="shared" ref="N27:R27" si="15">SUM(N28:N36)</f>
        <v>0</v>
      </c>
      <c r="O27" s="8">
        <f t="shared" ref="O27" si="16">SUM(O28:O36)</f>
        <v>0</v>
      </c>
      <c r="P27" s="8">
        <f t="shared" si="15"/>
        <v>0</v>
      </c>
      <c r="Q27" s="8">
        <f t="shared" si="15"/>
        <v>0</v>
      </c>
      <c r="R27" s="8">
        <f t="shared" si="15"/>
        <v>0</v>
      </c>
      <c r="S27" s="8">
        <f t="shared" ref="S27:T27" si="17">SUM(S28:S36)</f>
        <v>7837840.0899999989</v>
      </c>
      <c r="T27" s="8">
        <f t="shared" si="17"/>
        <v>-254443357.28537211</v>
      </c>
    </row>
    <row r="28" spans="5:40">
      <c r="E28" s="3" t="s">
        <v>17</v>
      </c>
      <c r="F28" s="12">
        <v>37998888.962416805</v>
      </c>
      <c r="G28" s="16">
        <v>2028102.19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2">
        <f t="shared" ref="S28:S36" si="18">SUM(G28:Q28)</f>
        <v>2028102.19</v>
      </c>
      <c r="T28" s="12">
        <f t="shared" ref="T28:T36" si="19">(S28-F28)</f>
        <v>-35970786.772416808</v>
      </c>
    </row>
    <row r="29" spans="5:40">
      <c r="E29" s="3" t="s">
        <v>18</v>
      </c>
      <c r="F29" s="12">
        <v>10891894.996615525</v>
      </c>
      <c r="G29" s="9">
        <v>4223.5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2">
        <f t="shared" si="18"/>
        <v>4223.5</v>
      </c>
      <c r="T29" s="12">
        <f t="shared" si="19"/>
        <v>-10887671.496615525</v>
      </c>
    </row>
    <row r="30" spans="5:40">
      <c r="E30" s="3" t="s">
        <v>19</v>
      </c>
      <c r="F30" s="12">
        <v>4430154.4588479679</v>
      </c>
      <c r="G30" s="7">
        <v>383938.23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2">
        <f t="shared" si="18"/>
        <v>383938.23</v>
      </c>
      <c r="T30" s="12">
        <f t="shared" si="19"/>
        <v>-4046216.2288479679</v>
      </c>
    </row>
    <row r="31" spans="5:40">
      <c r="E31" s="3" t="s">
        <v>20</v>
      </c>
      <c r="F31" s="12">
        <v>5009768.504471954</v>
      </c>
      <c r="G31" s="9">
        <v>13924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2">
        <f t="shared" si="18"/>
        <v>13924</v>
      </c>
      <c r="T31" s="12">
        <f t="shared" si="19"/>
        <v>-4995844.504471954</v>
      </c>
    </row>
    <row r="32" spans="5:40">
      <c r="E32" s="3" t="s">
        <v>21</v>
      </c>
      <c r="F32" s="12">
        <v>12202517.059802525</v>
      </c>
      <c r="G32" s="7">
        <v>192776.86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2">
        <f t="shared" si="18"/>
        <v>192776.86</v>
      </c>
      <c r="T32" s="12">
        <f t="shared" si="19"/>
        <v>-12009740.199802525</v>
      </c>
    </row>
    <row r="33" spans="5:20">
      <c r="E33" s="3" t="s">
        <v>22</v>
      </c>
      <c r="F33" s="12">
        <v>27788545.182204202</v>
      </c>
      <c r="G33" s="7">
        <v>1297603.7099999997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2">
        <f t="shared" si="18"/>
        <v>1297603.7099999997</v>
      </c>
      <c r="T33" s="12">
        <f t="shared" si="19"/>
        <v>-26490941.472204201</v>
      </c>
    </row>
    <row r="34" spans="5:20">
      <c r="E34" s="3" t="s">
        <v>23</v>
      </c>
      <c r="F34" s="12">
        <v>71013948.570265844</v>
      </c>
      <c r="G34" s="12">
        <v>1643639.4200000002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>
        <f t="shared" si="18"/>
        <v>1643639.4200000002</v>
      </c>
      <c r="T34" s="12">
        <f t="shared" si="19"/>
        <v>-69370309.150265843</v>
      </c>
    </row>
    <row r="35" spans="5:20">
      <c r="E35" s="3" t="s">
        <v>36</v>
      </c>
      <c r="F35" s="12">
        <v>0</v>
      </c>
      <c r="G35" s="7">
        <v>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2">
        <f t="shared" si="18"/>
        <v>0</v>
      </c>
      <c r="T35" s="12">
        <f t="shared" si="19"/>
        <v>0</v>
      </c>
    </row>
    <row r="36" spans="5:20">
      <c r="E36" s="3" t="s">
        <v>24</v>
      </c>
      <c r="F36" s="12">
        <v>92945479.640747279</v>
      </c>
      <c r="G36" s="9">
        <v>2273632.1799999997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2">
        <f t="shared" si="18"/>
        <v>2273632.1799999997</v>
      </c>
      <c r="T36" s="12">
        <f t="shared" si="19"/>
        <v>-90671847.460747272</v>
      </c>
    </row>
    <row r="37" spans="5:20">
      <c r="E37" s="2" t="s">
        <v>25</v>
      </c>
      <c r="F37" s="10">
        <f t="shared" ref="F37:T37" si="20">SUM(F38:F39)</f>
        <v>536115421.14818728</v>
      </c>
      <c r="G37" s="10">
        <f t="shared" si="20"/>
        <v>930997.89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20"/>
        <v>930997.89</v>
      </c>
      <c r="T37" s="10">
        <f t="shared" si="20"/>
        <v>-535184423.25818729</v>
      </c>
    </row>
    <row r="38" spans="5:20">
      <c r="E38" s="3" t="s">
        <v>26</v>
      </c>
      <c r="F38" s="12">
        <v>113044506.2910445</v>
      </c>
      <c r="G38" s="16">
        <v>930997.89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2">
        <f t="shared" ref="S38:S39" si="21">SUM(G38:Q38)</f>
        <v>930997.89</v>
      </c>
      <c r="T38" s="12">
        <f t="shared" ref="T38:T39" si="22">(S38-F38)</f>
        <v>-112113508.4010445</v>
      </c>
    </row>
    <row r="39" spans="5:20">
      <c r="E39" s="3" t="s">
        <v>37</v>
      </c>
      <c r="F39" s="12">
        <v>423070914.85714281</v>
      </c>
      <c r="G39" s="12"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f t="shared" si="21"/>
        <v>0</v>
      </c>
      <c r="T39" s="12">
        <f t="shared" si="22"/>
        <v>-423070914.85714281</v>
      </c>
    </row>
    <row r="40" spans="5:20">
      <c r="E40" s="2" t="s">
        <v>38</v>
      </c>
      <c r="F40" s="10">
        <f t="shared" ref="F40:K40" si="23">SUM(F41:F47)</f>
        <v>0</v>
      </c>
      <c r="G40" s="10">
        <f t="shared" si="23"/>
        <v>0</v>
      </c>
      <c r="H40" s="10">
        <f t="shared" si="23"/>
        <v>0</v>
      </c>
      <c r="I40" s="10">
        <f t="shared" si="23"/>
        <v>0</v>
      </c>
      <c r="J40" s="10">
        <f t="shared" si="23"/>
        <v>0</v>
      </c>
      <c r="K40" s="10">
        <f t="shared" si="23"/>
        <v>0</v>
      </c>
      <c r="L40" s="10">
        <f t="shared" ref="L40:M40" si="24">SUM(L41:L47)</f>
        <v>0</v>
      </c>
      <c r="M40" s="10">
        <f t="shared" si="24"/>
        <v>0</v>
      </c>
      <c r="N40" s="10">
        <f t="shared" ref="N40:R40" si="25">SUM(N41:N47)</f>
        <v>0</v>
      </c>
      <c r="O40" s="10">
        <f t="shared" ref="O40" si="26">SUM(O41:O47)</f>
        <v>0</v>
      </c>
      <c r="P40" s="10">
        <f t="shared" si="25"/>
        <v>0</v>
      </c>
      <c r="Q40" s="10">
        <f t="shared" si="25"/>
        <v>0</v>
      </c>
      <c r="R40" s="10">
        <f t="shared" si="25"/>
        <v>0</v>
      </c>
      <c r="S40" s="8">
        <f t="shared" ref="S40:S47" si="27">SUM(F40:L40)</f>
        <v>0</v>
      </c>
      <c r="T40" s="10">
        <f t="shared" ref="T40" si="28">SUM(T41:T47)</f>
        <v>0</v>
      </c>
    </row>
    <row r="41" spans="5:20">
      <c r="E41" s="3" t="s">
        <v>39</v>
      </c>
      <c r="F41" s="12">
        <f t="shared" ref="F41" si="29">SUM(G41:R41)</f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f t="shared" si="27"/>
        <v>0</v>
      </c>
      <c r="T41" s="12">
        <f t="shared" ref="T41:T47" si="30">(F41-S41)</f>
        <v>0</v>
      </c>
    </row>
    <row r="42" spans="5:20">
      <c r="E42" s="3" t="s">
        <v>40</v>
      </c>
      <c r="F42" s="12">
        <f t="shared" ref="F42:F47" si="31">SUM(G42:R42)</f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f t="shared" si="27"/>
        <v>0</v>
      </c>
      <c r="T42" s="12">
        <f t="shared" si="30"/>
        <v>0</v>
      </c>
    </row>
    <row r="43" spans="5:20">
      <c r="E43" s="3" t="s">
        <v>41</v>
      </c>
      <c r="F43" s="12">
        <f t="shared" si="31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f t="shared" si="27"/>
        <v>0</v>
      </c>
      <c r="T43" s="12">
        <f t="shared" si="30"/>
        <v>0</v>
      </c>
    </row>
    <row r="44" spans="5:20">
      <c r="E44" s="3" t="s">
        <v>42</v>
      </c>
      <c r="F44" s="12">
        <f t="shared" si="31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f t="shared" si="27"/>
        <v>0</v>
      </c>
      <c r="T44" s="12">
        <f t="shared" si="30"/>
        <v>0</v>
      </c>
    </row>
    <row r="45" spans="5:20">
      <c r="E45" s="3" t="s">
        <v>43</v>
      </c>
      <c r="F45" s="12">
        <f t="shared" si="31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f t="shared" si="27"/>
        <v>0</v>
      </c>
      <c r="T45" s="12">
        <f t="shared" si="30"/>
        <v>0</v>
      </c>
    </row>
    <row r="46" spans="5:20">
      <c r="E46" s="3" t="s">
        <v>44</v>
      </c>
      <c r="F46" s="12">
        <f t="shared" si="31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f t="shared" si="27"/>
        <v>0</v>
      </c>
      <c r="T46" s="12">
        <f t="shared" si="30"/>
        <v>0</v>
      </c>
    </row>
    <row r="47" spans="5:20">
      <c r="E47" s="3" t="s">
        <v>45</v>
      </c>
      <c r="F47" s="12">
        <f t="shared" si="31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f t="shared" si="27"/>
        <v>0</v>
      </c>
      <c r="T47" s="12">
        <f t="shared" si="30"/>
        <v>0</v>
      </c>
    </row>
    <row r="48" spans="5:20">
      <c r="E48" s="2" t="s">
        <v>27</v>
      </c>
      <c r="F48" s="8">
        <f>SUM(F49:F57)</f>
        <v>201451286.64106986</v>
      </c>
      <c r="G48" s="8">
        <f t="shared" ref="G48" si="32">SUM(G49:G57)</f>
        <v>7403821.5099999998</v>
      </c>
      <c r="H48" s="8">
        <f t="shared" ref="H48:I48" si="33">SUM(H49:H57)</f>
        <v>0</v>
      </c>
      <c r="I48" s="8">
        <f t="shared" si="33"/>
        <v>0</v>
      </c>
      <c r="J48" s="8">
        <f t="shared" ref="J48:K48" si="34">SUM(J49:J57)</f>
        <v>0</v>
      </c>
      <c r="K48" s="8">
        <f t="shared" si="34"/>
        <v>0</v>
      </c>
      <c r="L48" s="8">
        <f t="shared" ref="L48:M48" si="35">SUM(L49:L57)</f>
        <v>0</v>
      </c>
      <c r="M48" s="8">
        <f t="shared" si="35"/>
        <v>0</v>
      </c>
      <c r="N48" s="8">
        <f t="shared" ref="N48:R48" si="36">SUM(N49:N57)</f>
        <v>0</v>
      </c>
      <c r="O48" s="8">
        <f t="shared" ref="O48" si="37">SUM(O49:O57)</f>
        <v>0</v>
      </c>
      <c r="P48" s="8">
        <f t="shared" si="36"/>
        <v>0</v>
      </c>
      <c r="Q48" s="8">
        <f t="shared" si="36"/>
        <v>0</v>
      </c>
      <c r="R48" s="8">
        <f t="shared" si="36"/>
        <v>0</v>
      </c>
      <c r="S48" s="8">
        <f t="shared" ref="S48:T48" si="38">SUM(S49:S57)</f>
        <v>7403821.5099999998</v>
      </c>
      <c r="T48" s="8">
        <f t="shared" si="38"/>
        <v>-194047465.13106987</v>
      </c>
    </row>
    <row r="49" spans="5:20">
      <c r="E49" s="3" t="s">
        <v>28</v>
      </c>
      <c r="F49" s="12">
        <v>15612377.208324177</v>
      </c>
      <c r="G49" s="9">
        <v>100772</v>
      </c>
      <c r="H49" s="9"/>
      <c r="I49" s="9"/>
      <c r="J49" s="9"/>
      <c r="K49" s="9"/>
      <c r="L49" s="9"/>
      <c r="M49" s="9"/>
      <c r="N49" s="9"/>
      <c r="O49" s="9"/>
      <c r="P49" s="9"/>
      <c r="Q49" s="9">
        <v>0</v>
      </c>
      <c r="R49" s="9">
        <v>0</v>
      </c>
      <c r="S49" s="12">
        <f t="shared" ref="S49:S57" si="39">SUM(G49:Q49)</f>
        <v>100772</v>
      </c>
      <c r="T49" s="12">
        <f t="shared" ref="T49:T57" si="40">(S49-F49)</f>
        <v>-15511605.208324177</v>
      </c>
    </row>
    <row r="50" spans="5:20">
      <c r="E50" s="3" t="s">
        <v>29</v>
      </c>
      <c r="F50" s="12">
        <v>1734942.7799130986</v>
      </c>
      <c r="G50" s="12">
        <v>54870</v>
      </c>
      <c r="H50" s="12"/>
      <c r="I50" s="12"/>
      <c r="J50" s="12"/>
      <c r="K50" s="12"/>
      <c r="L50" s="12"/>
      <c r="M50" s="12"/>
      <c r="N50" s="12"/>
      <c r="O50" s="9"/>
      <c r="P50" s="12"/>
      <c r="Q50" s="12">
        <v>0</v>
      </c>
      <c r="R50" s="12">
        <v>0</v>
      </c>
      <c r="S50" s="12">
        <f t="shared" si="39"/>
        <v>54870</v>
      </c>
      <c r="T50" s="12">
        <f t="shared" si="40"/>
        <v>-1680072.7799130986</v>
      </c>
    </row>
    <row r="51" spans="5:20">
      <c r="E51" s="3" t="s">
        <v>30</v>
      </c>
      <c r="F51" s="12">
        <v>128334.78358005012</v>
      </c>
      <c r="G51" s="12">
        <v>0</v>
      </c>
      <c r="H51" s="12"/>
      <c r="I51" s="12"/>
      <c r="J51" s="12"/>
      <c r="K51" s="12"/>
      <c r="L51" s="12"/>
      <c r="M51" s="12"/>
      <c r="N51" s="12"/>
      <c r="O51" s="9"/>
      <c r="P51" s="12"/>
      <c r="Q51" s="12">
        <v>0</v>
      </c>
      <c r="R51" s="12">
        <v>0</v>
      </c>
      <c r="S51" s="12">
        <f t="shared" si="39"/>
        <v>0</v>
      </c>
      <c r="T51" s="12">
        <f t="shared" si="40"/>
        <v>-128334.78358005012</v>
      </c>
    </row>
    <row r="52" spans="5:20">
      <c r="E52" s="3" t="s">
        <v>31</v>
      </c>
      <c r="F52" s="12">
        <v>89852601.860292539</v>
      </c>
      <c r="G52" s="12">
        <v>0</v>
      </c>
      <c r="H52" s="12"/>
      <c r="I52" s="12"/>
      <c r="J52" s="12"/>
      <c r="K52" s="12"/>
      <c r="L52" s="12"/>
      <c r="M52" s="12"/>
      <c r="N52" s="12"/>
      <c r="O52" s="9"/>
      <c r="P52" s="12"/>
      <c r="Q52" s="12">
        <v>0</v>
      </c>
      <c r="R52" s="12">
        <v>0</v>
      </c>
      <c r="S52" s="12">
        <f t="shared" si="39"/>
        <v>0</v>
      </c>
      <c r="T52" s="12">
        <f t="shared" si="40"/>
        <v>-89852601.860292539</v>
      </c>
    </row>
    <row r="53" spans="5:20">
      <c r="E53" s="3" t="s">
        <v>32</v>
      </c>
      <c r="F53" s="12">
        <v>32701018.347419366</v>
      </c>
      <c r="G53" s="12">
        <v>249806</v>
      </c>
      <c r="H53" s="12"/>
      <c r="I53" s="12"/>
      <c r="J53" s="12"/>
      <c r="K53" s="12"/>
      <c r="L53" s="12"/>
      <c r="M53" s="12"/>
      <c r="N53" s="12"/>
      <c r="O53" s="9"/>
      <c r="P53" s="12"/>
      <c r="Q53" s="12">
        <v>0</v>
      </c>
      <c r="R53" s="12">
        <v>0</v>
      </c>
      <c r="S53" s="12">
        <f t="shared" si="39"/>
        <v>249806</v>
      </c>
      <c r="T53" s="12">
        <f t="shared" si="40"/>
        <v>-32451212.347419366</v>
      </c>
    </row>
    <row r="54" spans="5:20">
      <c r="E54" s="3" t="s">
        <v>46</v>
      </c>
      <c r="F54" s="12"/>
      <c r="G54" s="12">
        <v>0</v>
      </c>
      <c r="H54" s="12"/>
      <c r="I54" s="12"/>
      <c r="J54" s="12"/>
      <c r="K54" s="12"/>
      <c r="L54" s="12"/>
      <c r="M54" s="12"/>
      <c r="N54" s="12"/>
      <c r="O54" s="9"/>
      <c r="P54" s="12"/>
      <c r="Q54" s="12">
        <v>0</v>
      </c>
      <c r="R54" s="12">
        <v>0</v>
      </c>
      <c r="S54" s="12">
        <f t="shared" si="39"/>
        <v>0</v>
      </c>
      <c r="T54" s="12">
        <f t="shared" si="40"/>
        <v>0</v>
      </c>
    </row>
    <row r="55" spans="5:20">
      <c r="E55" s="3" t="s">
        <v>47</v>
      </c>
      <c r="F55" s="12">
        <v>18025000</v>
      </c>
      <c r="G55" s="12">
        <v>0</v>
      </c>
      <c r="H55" s="12"/>
      <c r="I55" s="12"/>
      <c r="J55" s="12"/>
      <c r="K55" s="12"/>
      <c r="L55" s="12"/>
      <c r="M55" s="12"/>
      <c r="N55" s="12"/>
      <c r="O55" s="9"/>
      <c r="P55" s="12"/>
      <c r="Q55" s="12">
        <v>0</v>
      </c>
      <c r="R55" s="12">
        <v>0</v>
      </c>
      <c r="S55" s="12">
        <f t="shared" si="39"/>
        <v>0</v>
      </c>
      <c r="T55" s="12">
        <f t="shared" si="40"/>
        <v>-18025000</v>
      </c>
    </row>
    <row r="56" spans="5:20">
      <c r="E56" s="3" t="s">
        <v>33</v>
      </c>
      <c r="F56" s="12">
        <v>41696344.774540648</v>
      </c>
      <c r="G56" s="12">
        <v>6998373.5099999998</v>
      </c>
      <c r="H56" s="12"/>
      <c r="I56" s="12"/>
      <c r="J56" s="12"/>
      <c r="K56" s="12"/>
      <c r="L56" s="12"/>
      <c r="M56" s="12"/>
      <c r="N56" s="12"/>
      <c r="O56" s="12"/>
      <c r="P56" s="12"/>
      <c r="Q56" s="12">
        <v>0</v>
      </c>
      <c r="R56" s="12">
        <v>0</v>
      </c>
      <c r="S56" s="12">
        <f t="shared" si="39"/>
        <v>6998373.5099999998</v>
      </c>
      <c r="T56" s="12">
        <f t="shared" si="40"/>
        <v>-34697971.26454065</v>
      </c>
    </row>
    <row r="57" spans="5:20">
      <c r="E57" s="3" t="s">
        <v>48</v>
      </c>
      <c r="F57" s="12">
        <v>1700666.8869999999</v>
      </c>
      <c r="G57" s="12">
        <v>0</v>
      </c>
      <c r="H57" s="12"/>
      <c r="I57" s="12"/>
      <c r="J57" s="12"/>
      <c r="K57" s="12"/>
      <c r="L57" s="12"/>
      <c r="M57" s="12"/>
      <c r="N57" s="12"/>
      <c r="O57" s="12"/>
      <c r="P57" s="12"/>
      <c r="Q57" s="12">
        <v>0</v>
      </c>
      <c r="R57" s="12">
        <v>0</v>
      </c>
      <c r="S57" s="12">
        <f t="shared" si="39"/>
        <v>0</v>
      </c>
      <c r="T57" s="12">
        <f t="shared" si="40"/>
        <v>-1700666.8869999999</v>
      </c>
    </row>
    <row r="58" spans="5:20">
      <c r="E58" s="2" t="s">
        <v>49</v>
      </c>
      <c r="F58" s="8">
        <f>SUM(F59:F62)</f>
        <v>6126623838.0199995</v>
      </c>
      <c r="G58" s="8">
        <f t="shared" ref="G58:K58" si="41">SUM(G59:G62)</f>
        <v>38261894.420000002</v>
      </c>
      <c r="H58" s="8">
        <f t="shared" si="41"/>
        <v>0</v>
      </c>
      <c r="I58" s="8">
        <f t="shared" si="41"/>
        <v>0</v>
      </c>
      <c r="J58" s="8">
        <f t="shared" si="41"/>
        <v>0</v>
      </c>
      <c r="K58" s="8">
        <f t="shared" si="41"/>
        <v>0</v>
      </c>
      <c r="L58" s="8">
        <f t="shared" ref="L58:M58" si="42">SUM(L59:L62)</f>
        <v>0</v>
      </c>
      <c r="M58" s="8">
        <f t="shared" si="42"/>
        <v>0</v>
      </c>
      <c r="N58" s="8">
        <f t="shared" ref="N58:R58" si="43">SUM(N59:N62)</f>
        <v>0</v>
      </c>
      <c r="O58" s="8">
        <f t="shared" ref="O58" si="44">SUM(O59:O62)</f>
        <v>0</v>
      </c>
      <c r="P58" s="8">
        <f t="shared" si="43"/>
        <v>0</v>
      </c>
      <c r="Q58" s="8">
        <f t="shared" si="43"/>
        <v>0</v>
      </c>
      <c r="R58" s="8">
        <f t="shared" si="43"/>
        <v>0</v>
      </c>
      <c r="S58" s="8">
        <f t="shared" ref="S58:T58" si="45">SUM(S59:S62)</f>
        <v>38261894.420000002</v>
      </c>
      <c r="T58" s="8">
        <f t="shared" si="45"/>
        <v>-6088361943.5999994</v>
      </c>
    </row>
    <row r="59" spans="5:20">
      <c r="E59" s="3" t="s">
        <v>50</v>
      </c>
      <c r="F59" s="12">
        <v>1529449733.24</v>
      </c>
      <c r="G59" s="12">
        <v>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>
        <f t="shared" ref="S59:S62" si="46">SUM(G59:Q59)</f>
        <v>0</v>
      </c>
      <c r="T59" s="12">
        <f t="shared" ref="T59:T62" si="47">(S59-F59)</f>
        <v>-1529449733.24</v>
      </c>
    </row>
    <row r="60" spans="5:20">
      <c r="E60" s="3" t="s">
        <v>51</v>
      </c>
      <c r="F60" s="12">
        <v>4597174104.7799997</v>
      </c>
      <c r="G60" s="12">
        <v>38261894.420000002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>
        <f t="shared" si="46"/>
        <v>38261894.420000002</v>
      </c>
      <c r="T60" s="12">
        <f t="shared" si="47"/>
        <v>-4558912210.3599997</v>
      </c>
    </row>
    <row r="61" spans="5:20">
      <c r="E61" s="3" t="s">
        <v>52</v>
      </c>
      <c r="F61" s="12">
        <f t="shared" ref="F61" si="48">SUM(G61:R61)</f>
        <v>0</v>
      </c>
      <c r="G61" s="12">
        <v>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>
        <f t="shared" si="46"/>
        <v>0</v>
      </c>
      <c r="T61" s="12">
        <f t="shared" si="47"/>
        <v>0</v>
      </c>
    </row>
    <row r="62" spans="5:20">
      <c r="E62" s="3" t="s">
        <v>53</v>
      </c>
      <c r="F62" s="12">
        <v>0</v>
      </c>
      <c r="G62" s="12">
        <v>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>
        <f t="shared" si="46"/>
        <v>0</v>
      </c>
      <c r="T62" s="12">
        <f t="shared" si="47"/>
        <v>0</v>
      </c>
    </row>
    <row r="63" spans="5:20">
      <c r="E63" s="2" t="s">
        <v>54</v>
      </c>
      <c r="F63" s="8">
        <f t="shared" ref="F63" si="49">SUM(F64:F65)</f>
        <v>0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>
        <f t="shared" ref="S63:T63" si="50">SUM(S64:S65)</f>
        <v>0</v>
      </c>
      <c r="T63" s="8">
        <f t="shared" si="50"/>
        <v>0</v>
      </c>
    </row>
    <row r="64" spans="5:20">
      <c r="E64" s="3" t="s">
        <v>55</v>
      </c>
      <c r="F64" s="12">
        <f t="shared" ref="F64:F65" si="51">SUM(G64:R64)</f>
        <v>0</v>
      </c>
      <c r="G64" s="12">
        <v>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>
        <f t="shared" ref="S64:T65" si="52">SUM(G64:R64)</f>
        <v>0</v>
      </c>
      <c r="T64" s="12">
        <f>(F64-S64)</f>
        <v>0</v>
      </c>
    </row>
    <row r="65" spans="5:20">
      <c r="E65" s="3" t="s">
        <v>56</v>
      </c>
      <c r="F65" s="12">
        <f t="shared" si="51"/>
        <v>0</v>
      </c>
      <c r="G65" s="12">
        <v>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>
        <f t="shared" si="52"/>
        <v>0</v>
      </c>
      <c r="T65" s="12">
        <f t="shared" si="52"/>
        <v>0</v>
      </c>
    </row>
    <row r="66" spans="5:20">
      <c r="E66" s="2" t="s">
        <v>57</v>
      </c>
      <c r="F66" s="8">
        <f t="shared" ref="F66" si="53">SUM(F67:F69)</f>
        <v>0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>
        <f t="shared" ref="S66:T66" si="54">SUM(S67:S69)</f>
        <v>0</v>
      </c>
      <c r="T66" s="8">
        <f t="shared" si="54"/>
        <v>0</v>
      </c>
    </row>
    <row r="67" spans="5:20">
      <c r="E67" s="3" t="s">
        <v>58</v>
      </c>
      <c r="F67" s="12">
        <f t="shared" ref="F67" si="55">SUM(G67:R67)</f>
        <v>0</v>
      </c>
      <c r="G67" s="12"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>
        <f t="shared" ref="S67:T69" si="56">SUM(G67:R67)</f>
        <v>0</v>
      </c>
      <c r="T67" s="12">
        <f t="shared" si="56"/>
        <v>0</v>
      </c>
    </row>
    <row r="68" spans="5:20">
      <c r="E68" s="3" t="s">
        <v>59</v>
      </c>
      <c r="F68" s="12">
        <f t="shared" ref="F68:F69" si="57">SUM(G68:R68)</f>
        <v>0</v>
      </c>
      <c r="G68" s="12">
        <v>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>
        <f t="shared" si="56"/>
        <v>0</v>
      </c>
      <c r="T68" s="12">
        <f t="shared" si="56"/>
        <v>0</v>
      </c>
    </row>
    <row r="69" spans="5:20">
      <c r="E69" s="3" t="s">
        <v>60</v>
      </c>
      <c r="F69" s="12">
        <f t="shared" si="57"/>
        <v>0</v>
      </c>
      <c r="G69" s="12">
        <v>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56"/>
        <v>0</v>
      </c>
      <c r="T69" s="12">
        <f t="shared" si="56"/>
        <v>0</v>
      </c>
    </row>
    <row r="70" spans="5:20">
      <c r="E70" s="4" t="s">
        <v>34</v>
      </c>
      <c r="F70" s="11">
        <f t="shared" ref="F70:T70" si="58">+F12+F18+F27+F37+F40+F48+F58+F63+F66</f>
        <v>11018002026.870001</v>
      </c>
      <c r="G70" s="11">
        <f t="shared" si="58"/>
        <v>278605920.61999995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si="58"/>
        <v>0</v>
      </c>
      <c r="M70" s="11">
        <f t="shared" si="58"/>
        <v>0</v>
      </c>
      <c r="N70" s="11">
        <f t="shared" si="58"/>
        <v>0</v>
      </c>
      <c r="O70" s="11">
        <f t="shared" si="58"/>
        <v>0</v>
      </c>
      <c r="P70" s="11">
        <f t="shared" si="58"/>
        <v>0</v>
      </c>
      <c r="Q70" s="11">
        <f t="shared" si="58"/>
        <v>0</v>
      </c>
      <c r="R70" s="11">
        <f t="shared" si="58"/>
        <v>0</v>
      </c>
      <c r="S70" s="11">
        <f t="shared" si="58"/>
        <v>278605920.61999995</v>
      </c>
      <c r="T70" s="11">
        <f t="shared" si="58"/>
        <v>-10739396106.250002</v>
      </c>
    </row>
    <row r="71" spans="5:20">
      <c r="E71" s="1" t="s">
        <v>61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5:20">
      <c r="E72" s="2" t="s">
        <v>62</v>
      </c>
      <c r="F72" s="13">
        <f t="shared" ref="F72:K72" si="59">SUM(F73:F74)</f>
        <v>0</v>
      </c>
      <c r="G72" s="13">
        <f t="shared" si="59"/>
        <v>0</v>
      </c>
      <c r="H72" s="13">
        <f t="shared" si="59"/>
        <v>0</v>
      </c>
      <c r="I72" s="13">
        <f t="shared" si="59"/>
        <v>0</v>
      </c>
      <c r="J72" s="13">
        <f t="shared" si="59"/>
        <v>0</v>
      </c>
      <c r="K72" s="13">
        <f t="shared" si="59"/>
        <v>0</v>
      </c>
      <c r="L72" s="13">
        <f t="shared" ref="L72:M72" si="60">SUM(L73:L74)</f>
        <v>0</v>
      </c>
      <c r="M72" s="13">
        <f t="shared" si="60"/>
        <v>0</v>
      </c>
      <c r="N72" s="13">
        <f t="shared" ref="N72:R72" si="61">SUM(N73:N74)</f>
        <v>0</v>
      </c>
      <c r="O72" s="13">
        <f t="shared" ref="O72" si="62">SUM(O73:O74)</f>
        <v>0</v>
      </c>
      <c r="P72" s="13">
        <f t="shared" si="61"/>
        <v>0</v>
      </c>
      <c r="Q72" s="13">
        <f t="shared" si="61"/>
        <v>0</v>
      </c>
      <c r="R72" s="13">
        <f t="shared" si="61"/>
        <v>0</v>
      </c>
    </row>
    <row r="73" spans="5:20">
      <c r="E73" s="3" t="s">
        <v>63</v>
      </c>
      <c r="F73" s="7">
        <f t="shared" ref="F73:F74" si="63">SUM(G73:R73)</f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12">
        <f t="shared" ref="S73:T74" si="64">SUM(G73:R73)</f>
        <v>0</v>
      </c>
      <c r="T73" s="12">
        <f t="shared" si="64"/>
        <v>0</v>
      </c>
    </row>
    <row r="74" spans="5:20">
      <c r="E74" s="3" t="s">
        <v>64</v>
      </c>
      <c r="F74" s="7">
        <f t="shared" si="63"/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/>
      <c r="P74" s="7">
        <v>0</v>
      </c>
      <c r="Q74" s="7">
        <v>0</v>
      </c>
      <c r="R74" s="7">
        <v>0</v>
      </c>
      <c r="S74" s="12">
        <f t="shared" si="64"/>
        <v>0</v>
      </c>
      <c r="T74" s="12">
        <f t="shared" si="64"/>
        <v>0</v>
      </c>
    </row>
    <row r="75" spans="5:20">
      <c r="E75" s="2" t="s">
        <v>65</v>
      </c>
      <c r="F75" s="13">
        <f t="shared" ref="F75:K75" si="65">SUM(F76:F77)</f>
        <v>0</v>
      </c>
      <c r="G75" s="13">
        <f t="shared" si="65"/>
        <v>0</v>
      </c>
      <c r="H75" s="13">
        <f t="shared" si="65"/>
        <v>0</v>
      </c>
      <c r="I75" s="13">
        <f t="shared" si="65"/>
        <v>0</v>
      </c>
      <c r="J75" s="13">
        <f t="shared" si="65"/>
        <v>0</v>
      </c>
      <c r="K75" s="13">
        <f t="shared" si="65"/>
        <v>0</v>
      </c>
      <c r="L75" s="13">
        <f t="shared" ref="L75:M75" si="66">SUM(L76:L77)</f>
        <v>0</v>
      </c>
      <c r="M75" s="13">
        <f t="shared" si="66"/>
        <v>0</v>
      </c>
      <c r="N75" s="13">
        <f t="shared" ref="N75:R75" si="67">SUM(N76:N77)</f>
        <v>0</v>
      </c>
      <c r="O75" s="13">
        <f t="shared" ref="O75" si="68">SUM(O76:O77)</f>
        <v>0</v>
      </c>
      <c r="P75" s="13">
        <f t="shared" si="67"/>
        <v>0</v>
      </c>
      <c r="Q75" s="13">
        <f t="shared" si="67"/>
        <v>0</v>
      </c>
      <c r="R75" s="13">
        <f t="shared" si="67"/>
        <v>0</v>
      </c>
    </row>
    <row r="76" spans="5:20">
      <c r="E76" s="3" t="s">
        <v>66</v>
      </c>
      <c r="F76" s="7">
        <f t="shared" ref="F76:F77" si="69">SUM(G76:R76)</f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12">
        <f t="shared" ref="S76:T77" si="70">SUM(G76:R76)</f>
        <v>0</v>
      </c>
      <c r="T76" s="12">
        <f t="shared" si="70"/>
        <v>0</v>
      </c>
    </row>
    <row r="77" spans="5:20">
      <c r="E77" s="3" t="s">
        <v>67</v>
      </c>
      <c r="F77" s="7">
        <f t="shared" si="69"/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/>
      <c r="P77" s="7">
        <v>0</v>
      </c>
      <c r="Q77" s="7">
        <v>0</v>
      </c>
      <c r="R77" s="7">
        <v>0</v>
      </c>
      <c r="S77" s="12">
        <f t="shared" si="70"/>
        <v>0</v>
      </c>
      <c r="T77" s="12">
        <f t="shared" si="70"/>
        <v>0</v>
      </c>
    </row>
    <row r="78" spans="5:20">
      <c r="E78" s="2" t="s">
        <v>68</v>
      </c>
      <c r="F78" s="13">
        <f>SUM(F79:F79)</f>
        <v>0</v>
      </c>
      <c r="G78" s="13">
        <f t="shared" ref="G78:R78" si="71">SUM(G79:G79)</f>
        <v>0</v>
      </c>
      <c r="H78" s="13">
        <f t="shared" si="71"/>
        <v>0</v>
      </c>
      <c r="I78" s="13">
        <f t="shared" si="71"/>
        <v>0</v>
      </c>
      <c r="J78" s="13">
        <f t="shared" si="71"/>
        <v>0</v>
      </c>
      <c r="K78" s="13">
        <f t="shared" si="71"/>
        <v>0</v>
      </c>
      <c r="L78" s="13">
        <f t="shared" si="71"/>
        <v>0</v>
      </c>
      <c r="M78" s="13">
        <f t="shared" si="71"/>
        <v>0</v>
      </c>
      <c r="N78" s="13">
        <f t="shared" si="71"/>
        <v>0</v>
      </c>
      <c r="O78" s="13">
        <f t="shared" si="71"/>
        <v>0</v>
      </c>
      <c r="P78" s="13">
        <f t="shared" si="71"/>
        <v>0</v>
      </c>
      <c r="Q78" s="13">
        <f t="shared" si="71"/>
        <v>0</v>
      </c>
      <c r="R78" s="13">
        <f t="shared" si="71"/>
        <v>0</v>
      </c>
    </row>
    <row r="79" spans="5:20">
      <c r="E79" s="3" t="s">
        <v>69</v>
      </c>
      <c r="F79" s="7">
        <f t="shared" ref="F79" si="72">SUM(G79:R79)</f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12">
        <f>SUM(G79:R79)</f>
        <v>0</v>
      </c>
      <c r="T79" s="12">
        <f>SUM(H79:S79)</f>
        <v>0</v>
      </c>
    </row>
    <row r="80" spans="5:20">
      <c r="E80" s="4" t="s">
        <v>70</v>
      </c>
      <c r="F80" s="11">
        <f t="shared" ref="F80:G80" si="73">+F72+F75+F78</f>
        <v>0</v>
      </c>
      <c r="G80" s="11">
        <f t="shared" si="73"/>
        <v>0</v>
      </c>
      <c r="H80" s="11">
        <f t="shared" ref="H80:I80" si="74">+H72+H75+H78</f>
        <v>0</v>
      </c>
      <c r="I80" s="11">
        <f t="shared" si="74"/>
        <v>0</v>
      </c>
      <c r="J80" s="11">
        <f t="shared" ref="J80:K80" si="75">+J72+J75+J78</f>
        <v>0</v>
      </c>
      <c r="K80" s="11">
        <f t="shared" si="75"/>
        <v>0</v>
      </c>
      <c r="L80" s="11">
        <f t="shared" ref="L80:M80" si="76">+L72+L75+L78</f>
        <v>0</v>
      </c>
      <c r="M80" s="11">
        <f t="shared" si="76"/>
        <v>0</v>
      </c>
      <c r="N80" s="11">
        <f t="shared" ref="N80:R80" si="77">+N72+N75+N78</f>
        <v>0</v>
      </c>
      <c r="O80" s="11">
        <f t="shared" ref="O80" si="78">+O72+O75+O78</f>
        <v>0</v>
      </c>
      <c r="P80" s="11">
        <f t="shared" si="77"/>
        <v>0</v>
      </c>
      <c r="Q80" s="11">
        <f t="shared" si="77"/>
        <v>0</v>
      </c>
      <c r="R80" s="11">
        <f t="shared" si="77"/>
        <v>0</v>
      </c>
      <c r="S80" s="11">
        <f t="shared" ref="S80:T80" si="79">+S72+S75+S78</f>
        <v>0</v>
      </c>
      <c r="T80" s="11">
        <f t="shared" si="79"/>
        <v>0</v>
      </c>
    </row>
    <row r="81" spans="5:20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5:20" ht="16.5" thickBot="1">
      <c r="E82" s="20" t="s">
        <v>71</v>
      </c>
      <c r="F82" s="21">
        <f t="shared" ref="F82:T82" si="80">+F70+F80</f>
        <v>11018002026.870001</v>
      </c>
      <c r="G82" s="21">
        <f t="shared" si="80"/>
        <v>278605920.61999995</v>
      </c>
      <c r="H82" s="21">
        <f t="shared" si="80"/>
        <v>0</v>
      </c>
      <c r="I82" s="21">
        <f t="shared" si="80"/>
        <v>0</v>
      </c>
      <c r="J82" s="21">
        <f t="shared" si="80"/>
        <v>0</v>
      </c>
      <c r="K82" s="21">
        <f t="shared" si="80"/>
        <v>0</v>
      </c>
      <c r="L82" s="21">
        <f t="shared" si="80"/>
        <v>0</v>
      </c>
      <c r="M82" s="21">
        <f t="shared" si="80"/>
        <v>0</v>
      </c>
      <c r="N82" s="21">
        <f t="shared" si="80"/>
        <v>0</v>
      </c>
      <c r="O82" s="21">
        <f t="shared" si="80"/>
        <v>0</v>
      </c>
      <c r="P82" s="21">
        <f t="shared" si="80"/>
        <v>0</v>
      </c>
      <c r="Q82" s="21">
        <f t="shared" si="80"/>
        <v>0</v>
      </c>
      <c r="R82" s="21">
        <f t="shared" si="80"/>
        <v>0</v>
      </c>
      <c r="S82" s="21">
        <f t="shared" si="80"/>
        <v>278605920.61999995</v>
      </c>
      <c r="T82" s="21">
        <f t="shared" si="80"/>
        <v>-10739396106.250002</v>
      </c>
    </row>
    <row r="83" spans="5:20" ht="15.75" thickTop="1"/>
    <row r="87" spans="5:20">
      <c r="E87" s="30" t="s">
        <v>86</v>
      </c>
      <c r="F87" s="30"/>
    </row>
    <row r="88" spans="5:20">
      <c r="E88" s="26" t="s">
        <v>87</v>
      </c>
      <c r="F88" s="26"/>
    </row>
  </sheetData>
  <dataConsolidate/>
  <mergeCells count="6">
    <mergeCell ref="E88:F88"/>
    <mergeCell ref="E1:R1"/>
    <mergeCell ref="E6:T6"/>
    <mergeCell ref="E8:T8"/>
    <mergeCell ref="E7:T7"/>
    <mergeCell ref="E87:F87"/>
  </mergeCells>
  <printOptions horizontalCentered="1"/>
  <pageMargins left="0.23622047244094491" right="0.23622047244094491" top="0.74803149606299213" bottom="0.74803149606299213" header="0.19685039370078741" footer="0.19685039370078741"/>
  <pageSetup scale="55" fitToHeight="0" orientation="portrait" r:id="rId1"/>
  <rowBreaks count="1" manualBreakCount="1">
    <brk id="47" min="4" max="19" man="1"/>
  </rowBreaks>
  <ignoredErrors>
    <ignoredError sqref="F37 F48 F63 F66 F75 F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2022-02-07T16:05:47Z</cp:lastPrinted>
  <dcterms:created xsi:type="dcterms:W3CDTF">2018-04-17T18:57:16Z</dcterms:created>
  <dcterms:modified xsi:type="dcterms:W3CDTF">2022-02-07T16:07:44Z</dcterms:modified>
</cp:coreProperties>
</file>