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UB DIRECCION FCIERA\PORTAL DE TRANSPARENCIA\2022\JUNIO 2022\"/>
    </mc:Choice>
  </mc:AlternateContent>
  <xr:revisionPtr revIDLastSave="0" documentId="13_ncr:1_{A28596CC-AF1A-4F50-85C4-A74410486575}" xr6:coauthVersionLast="47" xr6:coauthVersionMax="47" xr10:uidLastSave="{00000000-0000-0000-0000-000000000000}"/>
  <bookViews>
    <workbookView xWindow="-120" yWindow="-120" windowWidth="20730" windowHeight="11160" xr2:uid="{E9EBE2D6-2E37-4267-A135-A2EFA93E3254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41" i="1" l="1"/>
  <c r="E40" i="1"/>
  <c r="E39" i="1"/>
  <c r="E38" i="1"/>
  <c r="E43" i="1" s="1"/>
  <c r="E36" i="1"/>
  <c r="E28" i="1"/>
  <c r="E27" i="1"/>
  <c r="E26" i="1"/>
  <c r="E29" i="1" s="1"/>
  <c r="E33" i="1" s="1"/>
  <c r="E22" i="1"/>
  <c r="E20" i="1"/>
  <c r="E16" i="1"/>
  <c r="E15" i="1"/>
  <c r="E14" i="1"/>
  <c r="E13" i="1"/>
  <c r="E12" i="1"/>
  <c r="E11" i="1"/>
  <c r="E17" i="1" l="1"/>
  <c r="E24" i="1"/>
  <c r="E45" i="1"/>
</calcChain>
</file>

<file path=xl/sharedStrings.xml><?xml version="1.0" encoding="utf-8"?>
<sst xmlns="http://schemas.openxmlformats.org/spreadsheetml/2006/main" count="39" uniqueCount="39">
  <si>
    <t>EMPRESA DE GENERACION HIDROELECTRICA DOMINICANA</t>
  </si>
  <si>
    <t>Balance General</t>
  </si>
  <si>
    <t>Al 30  Junio  del 2022</t>
  </si>
  <si>
    <t>(Valores en RD$)</t>
  </si>
  <si>
    <t>Activos</t>
  </si>
  <si>
    <t>Activos corrientes</t>
  </si>
  <si>
    <t xml:space="preserve">Efectivo y equivalentes de efectivo </t>
  </si>
  <si>
    <t xml:space="preserve">Inversiones a corto plazo </t>
  </si>
  <si>
    <t>Cuenta por cobrar a corto plazo</t>
  </si>
  <si>
    <t xml:space="preserve">Inventarios </t>
  </si>
  <si>
    <t>Pagos anticipados</t>
  </si>
  <si>
    <t xml:space="preserve">Otros activos corrientes </t>
  </si>
  <si>
    <t>Total activos corrientes</t>
  </si>
  <si>
    <t>Activos no corrientes</t>
  </si>
  <si>
    <t xml:space="preserve">Mobiliarios y equipos neto </t>
  </si>
  <si>
    <t xml:space="preserve">Activos intangibles  </t>
  </si>
  <si>
    <t>Total activos no corrientes</t>
  </si>
  <si>
    <t xml:space="preserve">  </t>
  </si>
  <si>
    <t>Total activos</t>
  </si>
  <si>
    <t>Pasivos</t>
  </si>
  <si>
    <t>Cuentas por pagar a corto plazo</t>
  </si>
  <si>
    <t xml:space="preserve">Retenciones y acumulaciones por pagar </t>
  </si>
  <si>
    <t>Pasivo por Arrendamiento (corto Plazo)</t>
  </si>
  <si>
    <t>Total pasivos corrientes</t>
  </si>
  <si>
    <t>Pasivos no corrientes</t>
  </si>
  <si>
    <t>Total pasivos no corrientes</t>
  </si>
  <si>
    <t xml:space="preserve">Total pasivos </t>
  </si>
  <si>
    <t xml:space="preserve">Activos Netos/Patrimonio </t>
  </si>
  <si>
    <t>Capital</t>
  </si>
  <si>
    <t>Reservas</t>
  </si>
  <si>
    <t>Revaluacion de Activos</t>
  </si>
  <si>
    <t>Utilidades Retenidas</t>
  </si>
  <si>
    <t>Resultados acumulados (Ajuste Años anteriores)</t>
  </si>
  <si>
    <t xml:space="preserve">Resultados positivos (ahorro) / negativo (desahorro) </t>
  </si>
  <si>
    <t>Total activos netos/patrimonio</t>
  </si>
  <si>
    <t>Total pasivos y activos netos/patrimonio</t>
  </si>
  <si>
    <t>PREPARADO POR:</t>
  </si>
  <si>
    <t xml:space="preserve">Lic.Cesar H. Tejeda </t>
  </si>
  <si>
    <t>Sub- Director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</si>
</sst>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2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name val="Calibri Light"/>
      <family val="2"/>
      <scheme val="major"/>
    </font>
    <font>
      <b/>
      <sz val="9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6"/>
      <name val="Calibri"/>
      <family val="2"/>
      <scheme val="minor"/>
    </font>
    <font>
      <sz val="12"/>
      <color theme="1"/>
      <name val="Times New Roman"/>
      <family val="1"/>
    </font>
    <font>
      <b/>
      <u/>
      <sz val="14"/>
      <color theme="1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 Light"/>
      <family val="2"/>
      <scheme val="major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9"/>
      <color theme="1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."/>
    </font>
    <font>
      <b/>
      <sz val="9"/>
      <color theme="1"/>
      <name val=".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3" fillId="0" borderId="0"/>
  </cellStyleXfs>
  <cellXfs count="47">
    <xf numFmtId="0" fontId="0" fillId="0" borderId="0" xfId="0"/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/>
    </xf>
    <xf numFmtId="1" fontId="8" fillId="2" borderId="0" xfId="0" applyNumberFormat="1" applyFont="1" applyFill="1" applyAlignment="1">
      <alignment horizontal="center"/>
    </xf>
    <xf numFmtId="1" fontId="8" fillId="2" borderId="0" xfId="0" applyNumberFormat="1" applyFont="1" applyFill="1" applyAlignment="1">
      <alignment horizontal="right" vertical="center" wrapText="1" indent="4"/>
    </xf>
    <xf numFmtId="0" fontId="9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justify" vertical="center"/>
    </xf>
    <xf numFmtId="0" fontId="9" fillId="2" borderId="0" xfId="0" applyFont="1" applyFill="1" applyAlignment="1">
      <alignment horizontal="center"/>
    </xf>
    <xf numFmtId="39" fontId="9" fillId="2" borderId="0" xfId="0" applyNumberFormat="1" applyFont="1" applyFill="1" applyAlignment="1">
      <alignment vertical="center"/>
    </xf>
    <xf numFmtId="39" fontId="10" fillId="2" borderId="0" xfId="0" applyNumberFormat="1" applyFont="1" applyFill="1" applyAlignment="1">
      <alignment vertical="center"/>
    </xf>
    <xf numFmtId="0" fontId="10" fillId="2" borderId="0" xfId="0" applyFont="1" applyFill="1" applyAlignment="1">
      <alignment vertical="center"/>
    </xf>
    <xf numFmtId="41" fontId="10" fillId="2" borderId="0" xfId="0" applyNumberFormat="1" applyFont="1" applyFill="1" applyAlignment="1">
      <alignment vertical="center"/>
    </xf>
    <xf numFmtId="0" fontId="2" fillId="2" borderId="0" xfId="0" applyFont="1" applyFill="1"/>
    <xf numFmtId="0" fontId="10" fillId="2" borderId="0" xfId="0" applyFont="1" applyFill="1"/>
    <xf numFmtId="41" fontId="10" fillId="2" borderId="0" xfId="0" applyNumberFormat="1" applyFont="1" applyFill="1"/>
    <xf numFmtId="0" fontId="4" fillId="2" borderId="0" xfId="0" applyFont="1" applyFill="1"/>
    <xf numFmtId="41" fontId="9" fillId="2" borderId="0" xfId="0" applyNumberFormat="1" applyFont="1" applyFill="1" applyAlignment="1">
      <alignment vertical="center"/>
    </xf>
    <xf numFmtId="43" fontId="4" fillId="2" borderId="0" xfId="0" applyNumberFormat="1" applyFont="1" applyFill="1" applyAlignment="1">
      <alignment vertical="center"/>
    </xf>
    <xf numFmtId="43" fontId="2" fillId="2" borderId="0" xfId="0" applyNumberFormat="1" applyFont="1" applyFill="1" applyAlignment="1">
      <alignment vertical="center"/>
    </xf>
    <xf numFmtId="43" fontId="1" fillId="0" borderId="0" xfId="0" applyNumberFormat="1" applyFont="1"/>
    <xf numFmtId="0" fontId="7" fillId="0" borderId="0" xfId="0" applyFont="1" applyAlignment="1">
      <alignment vertical="center"/>
    </xf>
    <xf numFmtId="0" fontId="9" fillId="2" borderId="0" xfId="0" applyFont="1" applyFill="1" applyAlignment="1">
      <alignment horizontal="left" vertical="top"/>
    </xf>
    <xf numFmtId="41" fontId="10" fillId="0" borderId="0" xfId="0" applyNumberFormat="1" applyFont="1"/>
    <xf numFmtId="0" fontId="10" fillId="2" borderId="0" xfId="0" applyFont="1" applyFill="1" applyAlignment="1">
      <alignment horizontal="left" vertical="center"/>
    </xf>
    <xf numFmtId="41" fontId="10" fillId="0" borderId="0" xfId="0" applyNumberFormat="1" applyFont="1" applyAlignment="1">
      <alignment vertical="center"/>
    </xf>
    <xf numFmtId="41" fontId="2" fillId="2" borderId="0" xfId="0" applyNumberFormat="1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11" fillId="2" borderId="0" xfId="0" applyFont="1" applyFill="1" applyAlignment="1">
      <alignment horizontal="left" vertical="center"/>
    </xf>
    <xf numFmtId="41" fontId="14" fillId="2" borderId="0" xfId="1" applyNumberFormat="1" applyFont="1" applyFill="1" applyAlignment="1">
      <alignment horizontal="left" vertical="center"/>
    </xf>
    <xf numFmtId="0" fontId="15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16" fillId="2" borderId="0" xfId="1" applyFont="1" applyFill="1"/>
    <xf numFmtId="41" fontId="17" fillId="2" borderId="0" xfId="1" applyNumberFormat="1" applyFont="1" applyFill="1"/>
    <xf numFmtId="0" fontId="18" fillId="2" borderId="0" xfId="1" applyFont="1" applyFill="1" applyAlignment="1">
      <alignment horizontal="left"/>
    </xf>
    <xf numFmtId="0" fontId="17" fillId="2" borderId="0" xfId="1" applyFont="1" applyFill="1" applyAlignment="1">
      <alignment horizontal="left" vertical="center"/>
    </xf>
    <xf numFmtId="0" fontId="19" fillId="2" borderId="0" xfId="0" applyFont="1" applyFill="1" applyAlignment="1">
      <alignment vertical="center"/>
    </xf>
    <xf numFmtId="0" fontId="20" fillId="2" borderId="0" xfId="0" applyFont="1" applyFill="1" applyAlignment="1">
      <alignment vertical="center"/>
    </xf>
    <xf numFmtId="0" fontId="21" fillId="2" borderId="0" xfId="0" applyFont="1" applyFill="1" applyAlignment="1">
      <alignment vertical="center"/>
    </xf>
    <xf numFmtId="0" fontId="22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</cellXfs>
  <cellStyles count="2">
    <cellStyle name="Normal" xfId="0" builtinId="0"/>
    <cellStyle name="Normal 3" xfId="1" xr:uid="{9107F899-C3B5-46BD-94AF-51D2F6C8BD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476252</xdr:colOff>
      <xdr:row>3</xdr:row>
      <xdr:rowOff>266702</xdr:rowOff>
    </xdr:from>
    <xdr:to>
      <xdr:col>2</xdr:col>
      <xdr:colOff>1009651</xdr:colOff>
      <xdr:row>6</xdr:row>
      <xdr:rowOff>28576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ABC84DA-4B4C-4539-8E64-A4D4601D06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7" y="723902"/>
          <a:ext cx="1171574" cy="409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BALANZA%20PARA%20TRANSP%20JUNIO%20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3"/>
      <sheetName val="BALANZA PARA TRANSP JUNIO 2022"/>
      <sheetName val="ESTADO SITUACION JUNIO 2022"/>
      <sheetName val="ESTADO RENDIMIENTO JUNIO 2022"/>
    </sheetNames>
    <sheetDataSet>
      <sheetData sheetId="0"/>
      <sheetData sheetId="1">
        <row r="17">
          <cell r="G17">
            <v>2828193.44</v>
          </cell>
        </row>
        <row r="36">
          <cell r="G36">
            <v>2870156703.6799998</v>
          </cell>
        </row>
        <row r="42">
          <cell r="G42">
            <v>8693617358.7600002</v>
          </cell>
        </row>
        <row r="45">
          <cell r="G45">
            <v>3180100472.25</v>
          </cell>
        </row>
        <row r="59">
          <cell r="G59">
            <v>79175245175.130005</v>
          </cell>
        </row>
        <row r="89">
          <cell r="G89">
            <v>37322552.909999996</v>
          </cell>
        </row>
        <row r="94">
          <cell r="G94">
            <v>572037955.67999995</v>
          </cell>
        </row>
        <row r="103">
          <cell r="G103">
            <v>23559218.440000001</v>
          </cell>
        </row>
        <row r="265">
          <cell r="G265">
            <v>93861174615.889999</v>
          </cell>
        </row>
        <row r="284">
          <cell r="G284">
            <v>-21918728889.389999</v>
          </cell>
        </row>
        <row r="287">
          <cell r="G287">
            <v>-50390436.859999999</v>
          </cell>
        </row>
        <row r="302">
          <cell r="G302">
            <v>-3520144.14</v>
          </cell>
        </row>
        <row r="308">
          <cell r="G308">
            <v>-4772587</v>
          </cell>
        </row>
        <row r="315">
          <cell r="G315">
            <v>-52748933919.339996</v>
          </cell>
        </row>
        <row r="317">
          <cell r="G317">
            <v>-4864515295.79</v>
          </cell>
        </row>
        <row r="319">
          <cell r="G319">
            <v>-103674002495.89999</v>
          </cell>
        </row>
        <row r="321">
          <cell r="G321">
            <v>918434294.39999998</v>
          </cell>
        </row>
        <row r="325">
          <cell r="G325">
            <v>-3753429040.1199999</v>
          </cell>
        </row>
      </sheetData>
      <sheetData sheetId="2"/>
      <sheetData sheetId="3">
        <row r="32">
          <cell r="D32">
            <v>2316183732.039999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1DF338-1C0A-4DAF-9114-E9DB7FDB3B0A}">
  <dimension ref="A4:H54"/>
  <sheetViews>
    <sheetView tabSelected="1" workbookViewId="0">
      <selection sqref="A1:XFD1048576"/>
    </sheetView>
  </sheetViews>
  <sheetFormatPr baseColWidth="10" defaultRowHeight="12"/>
  <cols>
    <col min="1" max="1" width="6.42578125" style="1" customWidth="1"/>
    <col min="2" max="2" width="9.5703125" style="42" customWidth="1"/>
    <col min="3" max="3" width="40.7109375" style="42" customWidth="1"/>
    <col min="4" max="4" width="3" style="43" customWidth="1"/>
    <col min="5" max="5" width="26.85546875" style="42" customWidth="1"/>
    <col min="6" max="6" width="15.85546875" style="1" bestFit="1" customWidth="1"/>
    <col min="7" max="7" width="22" style="2" customWidth="1"/>
    <col min="8" max="8" width="14.7109375" style="1" bestFit="1" customWidth="1"/>
    <col min="9" max="196" width="11.42578125" style="1"/>
    <col min="197" max="197" width="9.5703125" style="1" customWidth="1"/>
    <col min="198" max="198" width="35" style="1" customWidth="1"/>
    <col min="199" max="199" width="8" style="1" customWidth="1"/>
    <col min="200" max="200" width="14.7109375" style="1" customWidth="1"/>
    <col min="201" max="201" width="28.5703125" style="1" customWidth="1"/>
    <col min="202" max="202" width="14.28515625" style="1" customWidth="1"/>
    <col min="203" max="203" width="14.42578125" style="1" customWidth="1"/>
    <col min="204" max="452" width="11.42578125" style="1"/>
    <col min="453" max="453" width="9.5703125" style="1" customWidth="1"/>
    <col min="454" max="454" width="35" style="1" customWidth="1"/>
    <col min="455" max="455" width="8" style="1" customWidth="1"/>
    <col min="456" max="456" width="14.7109375" style="1" customWidth="1"/>
    <col min="457" max="457" width="28.5703125" style="1" customWidth="1"/>
    <col min="458" max="458" width="14.28515625" style="1" customWidth="1"/>
    <col min="459" max="459" width="14.42578125" style="1" customWidth="1"/>
    <col min="460" max="708" width="11.42578125" style="1"/>
    <col min="709" max="709" width="9.5703125" style="1" customWidth="1"/>
    <col min="710" max="710" width="35" style="1" customWidth="1"/>
    <col min="711" max="711" width="8" style="1" customWidth="1"/>
    <col min="712" max="712" width="14.7109375" style="1" customWidth="1"/>
    <col min="713" max="713" width="28.5703125" style="1" customWidth="1"/>
    <col min="714" max="714" width="14.28515625" style="1" customWidth="1"/>
    <col min="715" max="715" width="14.42578125" style="1" customWidth="1"/>
    <col min="716" max="964" width="11.42578125" style="1"/>
    <col min="965" max="965" width="9.5703125" style="1" customWidth="1"/>
    <col min="966" max="966" width="35" style="1" customWidth="1"/>
    <col min="967" max="967" width="8" style="1" customWidth="1"/>
    <col min="968" max="968" width="14.7109375" style="1" customWidth="1"/>
    <col min="969" max="969" width="28.5703125" style="1" customWidth="1"/>
    <col min="970" max="970" width="14.28515625" style="1" customWidth="1"/>
    <col min="971" max="971" width="14.42578125" style="1" customWidth="1"/>
    <col min="972" max="1220" width="11.42578125" style="1"/>
    <col min="1221" max="1221" width="9.5703125" style="1" customWidth="1"/>
    <col min="1222" max="1222" width="35" style="1" customWidth="1"/>
    <col min="1223" max="1223" width="8" style="1" customWidth="1"/>
    <col min="1224" max="1224" width="14.7109375" style="1" customWidth="1"/>
    <col min="1225" max="1225" width="28.5703125" style="1" customWidth="1"/>
    <col min="1226" max="1226" width="14.28515625" style="1" customWidth="1"/>
    <col min="1227" max="1227" width="14.42578125" style="1" customWidth="1"/>
    <col min="1228" max="1476" width="11.42578125" style="1"/>
    <col min="1477" max="1477" width="9.5703125" style="1" customWidth="1"/>
    <col min="1478" max="1478" width="35" style="1" customWidth="1"/>
    <col min="1479" max="1479" width="8" style="1" customWidth="1"/>
    <col min="1480" max="1480" width="14.7109375" style="1" customWidth="1"/>
    <col min="1481" max="1481" width="28.5703125" style="1" customWidth="1"/>
    <col min="1482" max="1482" width="14.28515625" style="1" customWidth="1"/>
    <col min="1483" max="1483" width="14.42578125" style="1" customWidth="1"/>
    <col min="1484" max="1732" width="11.42578125" style="1"/>
    <col min="1733" max="1733" width="9.5703125" style="1" customWidth="1"/>
    <col min="1734" max="1734" width="35" style="1" customWidth="1"/>
    <col min="1735" max="1735" width="8" style="1" customWidth="1"/>
    <col min="1736" max="1736" width="14.7109375" style="1" customWidth="1"/>
    <col min="1737" max="1737" width="28.5703125" style="1" customWidth="1"/>
    <col min="1738" max="1738" width="14.28515625" style="1" customWidth="1"/>
    <col min="1739" max="1739" width="14.42578125" style="1" customWidth="1"/>
    <col min="1740" max="1988" width="11.42578125" style="1"/>
    <col min="1989" max="1989" width="9.5703125" style="1" customWidth="1"/>
    <col min="1990" max="1990" width="35" style="1" customWidth="1"/>
    <col min="1991" max="1991" width="8" style="1" customWidth="1"/>
    <col min="1992" max="1992" width="14.7109375" style="1" customWidth="1"/>
    <col min="1993" max="1993" width="28.5703125" style="1" customWidth="1"/>
    <col min="1994" max="1994" width="14.28515625" style="1" customWidth="1"/>
    <col min="1995" max="1995" width="14.42578125" style="1" customWidth="1"/>
    <col min="1996" max="2244" width="11.42578125" style="1"/>
    <col min="2245" max="2245" width="9.5703125" style="1" customWidth="1"/>
    <col min="2246" max="2246" width="35" style="1" customWidth="1"/>
    <col min="2247" max="2247" width="8" style="1" customWidth="1"/>
    <col min="2248" max="2248" width="14.7109375" style="1" customWidth="1"/>
    <col min="2249" max="2249" width="28.5703125" style="1" customWidth="1"/>
    <col min="2250" max="2250" width="14.28515625" style="1" customWidth="1"/>
    <col min="2251" max="2251" width="14.42578125" style="1" customWidth="1"/>
    <col min="2252" max="2500" width="11.42578125" style="1"/>
    <col min="2501" max="2501" width="9.5703125" style="1" customWidth="1"/>
    <col min="2502" max="2502" width="35" style="1" customWidth="1"/>
    <col min="2503" max="2503" width="8" style="1" customWidth="1"/>
    <col min="2504" max="2504" width="14.7109375" style="1" customWidth="1"/>
    <col min="2505" max="2505" width="28.5703125" style="1" customWidth="1"/>
    <col min="2506" max="2506" width="14.28515625" style="1" customWidth="1"/>
    <col min="2507" max="2507" width="14.42578125" style="1" customWidth="1"/>
    <col min="2508" max="2756" width="11.42578125" style="1"/>
    <col min="2757" max="2757" width="9.5703125" style="1" customWidth="1"/>
    <col min="2758" max="2758" width="35" style="1" customWidth="1"/>
    <col min="2759" max="2759" width="8" style="1" customWidth="1"/>
    <col min="2760" max="2760" width="14.7109375" style="1" customWidth="1"/>
    <col min="2761" max="2761" width="28.5703125" style="1" customWidth="1"/>
    <col min="2762" max="2762" width="14.28515625" style="1" customWidth="1"/>
    <col min="2763" max="2763" width="14.42578125" style="1" customWidth="1"/>
    <col min="2764" max="3012" width="11.42578125" style="1"/>
    <col min="3013" max="3013" width="9.5703125" style="1" customWidth="1"/>
    <col min="3014" max="3014" width="35" style="1" customWidth="1"/>
    <col min="3015" max="3015" width="8" style="1" customWidth="1"/>
    <col min="3016" max="3016" width="14.7109375" style="1" customWidth="1"/>
    <col min="3017" max="3017" width="28.5703125" style="1" customWidth="1"/>
    <col min="3018" max="3018" width="14.28515625" style="1" customWidth="1"/>
    <col min="3019" max="3019" width="14.42578125" style="1" customWidth="1"/>
    <col min="3020" max="3268" width="11.42578125" style="1"/>
    <col min="3269" max="3269" width="9.5703125" style="1" customWidth="1"/>
    <col min="3270" max="3270" width="35" style="1" customWidth="1"/>
    <col min="3271" max="3271" width="8" style="1" customWidth="1"/>
    <col min="3272" max="3272" width="14.7109375" style="1" customWidth="1"/>
    <col min="3273" max="3273" width="28.5703125" style="1" customWidth="1"/>
    <col min="3274" max="3274" width="14.28515625" style="1" customWidth="1"/>
    <col min="3275" max="3275" width="14.42578125" style="1" customWidth="1"/>
    <col min="3276" max="3524" width="11.42578125" style="1"/>
    <col min="3525" max="3525" width="9.5703125" style="1" customWidth="1"/>
    <col min="3526" max="3526" width="35" style="1" customWidth="1"/>
    <col min="3527" max="3527" width="8" style="1" customWidth="1"/>
    <col min="3528" max="3528" width="14.7109375" style="1" customWidth="1"/>
    <col min="3529" max="3529" width="28.5703125" style="1" customWidth="1"/>
    <col min="3530" max="3530" width="14.28515625" style="1" customWidth="1"/>
    <col min="3531" max="3531" width="14.42578125" style="1" customWidth="1"/>
    <col min="3532" max="3780" width="11.42578125" style="1"/>
    <col min="3781" max="3781" width="9.5703125" style="1" customWidth="1"/>
    <col min="3782" max="3782" width="35" style="1" customWidth="1"/>
    <col min="3783" max="3783" width="8" style="1" customWidth="1"/>
    <col min="3784" max="3784" width="14.7109375" style="1" customWidth="1"/>
    <col min="3785" max="3785" width="28.5703125" style="1" customWidth="1"/>
    <col min="3786" max="3786" width="14.28515625" style="1" customWidth="1"/>
    <col min="3787" max="3787" width="14.42578125" style="1" customWidth="1"/>
    <col min="3788" max="4036" width="11.42578125" style="1"/>
    <col min="4037" max="4037" width="9.5703125" style="1" customWidth="1"/>
    <col min="4038" max="4038" width="35" style="1" customWidth="1"/>
    <col min="4039" max="4039" width="8" style="1" customWidth="1"/>
    <col min="4040" max="4040" width="14.7109375" style="1" customWidth="1"/>
    <col min="4041" max="4041" width="28.5703125" style="1" customWidth="1"/>
    <col min="4042" max="4042" width="14.28515625" style="1" customWidth="1"/>
    <col min="4043" max="4043" width="14.42578125" style="1" customWidth="1"/>
    <col min="4044" max="4292" width="11.42578125" style="1"/>
    <col min="4293" max="4293" width="9.5703125" style="1" customWidth="1"/>
    <col min="4294" max="4294" width="35" style="1" customWidth="1"/>
    <col min="4295" max="4295" width="8" style="1" customWidth="1"/>
    <col min="4296" max="4296" width="14.7109375" style="1" customWidth="1"/>
    <col min="4297" max="4297" width="28.5703125" style="1" customWidth="1"/>
    <col min="4298" max="4298" width="14.28515625" style="1" customWidth="1"/>
    <col min="4299" max="4299" width="14.42578125" style="1" customWidth="1"/>
    <col min="4300" max="4548" width="11.42578125" style="1"/>
    <col min="4549" max="4549" width="9.5703125" style="1" customWidth="1"/>
    <col min="4550" max="4550" width="35" style="1" customWidth="1"/>
    <col min="4551" max="4551" width="8" style="1" customWidth="1"/>
    <col min="4552" max="4552" width="14.7109375" style="1" customWidth="1"/>
    <col min="4553" max="4553" width="28.5703125" style="1" customWidth="1"/>
    <col min="4554" max="4554" width="14.28515625" style="1" customWidth="1"/>
    <col min="4555" max="4555" width="14.42578125" style="1" customWidth="1"/>
    <col min="4556" max="4804" width="11.42578125" style="1"/>
    <col min="4805" max="4805" width="9.5703125" style="1" customWidth="1"/>
    <col min="4806" max="4806" width="35" style="1" customWidth="1"/>
    <col min="4807" max="4807" width="8" style="1" customWidth="1"/>
    <col min="4808" max="4808" width="14.7109375" style="1" customWidth="1"/>
    <col min="4809" max="4809" width="28.5703125" style="1" customWidth="1"/>
    <col min="4810" max="4810" width="14.28515625" style="1" customWidth="1"/>
    <col min="4811" max="4811" width="14.42578125" style="1" customWidth="1"/>
    <col min="4812" max="5060" width="11.42578125" style="1"/>
    <col min="5061" max="5061" width="9.5703125" style="1" customWidth="1"/>
    <col min="5062" max="5062" width="35" style="1" customWidth="1"/>
    <col min="5063" max="5063" width="8" style="1" customWidth="1"/>
    <col min="5064" max="5064" width="14.7109375" style="1" customWidth="1"/>
    <col min="5065" max="5065" width="28.5703125" style="1" customWidth="1"/>
    <col min="5066" max="5066" width="14.28515625" style="1" customWidth="1"/>
    <col min="5067" max="5067" width="14.42578125" style="1" customWidth="1"/>
    <col min="5068" max="5316" width="11.42578125" style="1"/>
    <col min="5317" max="5317" width="9.5703125" style="1" customWidth="1"/>
    <col min="5318" max="5318" width="35" style="1" customWidth="1"/>
    <col min="5319" max="5319" width="8" style="1" customWidth="1"/>
    <col min="5320" max="5320" width="14.7109375" style="1" customWidth="1"/>
    <col min="5321" max="5321" width="28.5703125" style="1" customWidth="1"/>
    <col min="5322" max="5322" width="14.28515625" style="1" customWidth="1"/>
    <col min="5323" max="5323" width="14.42578125" style="1" customWidth="1"/>
    <col min="5324" max="5572" width="11.42578125" style="1"/>
    <col min="5573" max="5573" width="9.5703125" style="1" customWidth="1"/>
    <col min="5574" max="5574" width="35" style="1" customWidth="1"/>
    <col min="5575" max="5575" width="8" style="1" customWidth="1"/>
    <col min="5576" max="5576" width="14.7109375" style="1" customWidth="1"/>
    <col min="5577" max="5577" width="28.5703125" style="1" customWidth="1"/>
    <col min="5578" max="5578" width="14.28515625" style="1" customWidth="1"/>
    <col min="5579" max="5579" width="14.42578125" style="1" customWidth="1"/>
    <col min="5580" max="5828" width="11.42578125" style="1"/>
    <col min="5829" max="5829" width="9.5703125" style="1" customWidth="1"/>
    <col min="5830" max="5830" width="35" style="1" customWidth="1"/>
    <col min="5831" max="5831" width="8" style="1" customWidth="1"/>
    <col min="5832" max="5832" width="14.7109375" style="1" customWidth="1"/>
    <col min="5833" max="5833" width="28.5703125" style="1" customWidth="1"/>
    <col min="5834" max="5834" width="14.28515625" style="1" customWidth="1"/>
    <col min="5835" max="5835" width="14.42578125" style="1" customWidth="1"/>
    <col min="5836" max="6084" width="11.42578125" style="1"/>
    <col min="6085" max="6085" width="9.5703125" style="1" customWidth="1"/>
    <col min="6086" max="6086" width="35" style="1" customWidth="1"/>
    <col min="6087" max="6087" width="8" style="1" customWidth="1"/>
    <col min="6088" max="6088" width="14.7109375" style="1" customWidth="1"/>
    <col min="6089" max="6089" width="28.5703125" style="1" customWidth="1"/>
    <col min="6090" max="6090" width="14.28515625" style="1" customWidth="1"/>
    <col min="6091" max="6091" width="14.42578125" style="1" customWidth="1"/>
    <col min="6092" max="6340" width="11.42578125" style="1"/>
    <col min="6341" max="6341" width="9.5703125" style="1" customWidth="1"/>
    <col min="6342" max="6342" width="35" style="1" customWidth="1"/>
    <col min="6343" max="6343" width="8" style="1" customWidth="1"/>
    <col min="6344" max="6344" width="14.7109375" style="1" customWidth="1"/>
    <col min="6345" max="6345" width="28.5703125" style="1" customWidth="1"/>
    <col min="6346" max="6346" width="14.28515625" style="1" customWidth="1"/>
    <col min="6347" max="6347" width="14.42578125" style="1" customWidth="1"/>
    <col min="6348" max="6596" width="11.42578125" style="1"/>
    <col min="6597" max="6597" width="9.5703125" style="1" customWidth="1"/>
    <col min="6598" max="6598" width="35" style="1" customWidth="1"/>
    <col min="6599" max="6599" width="8" style="1" customWidth="1"/>
    <col min="6600" max="6600" width="14.7109375" style="1" customWidth="1"/>
    <col min="6601" max="6601" width="28.5703125" style="1" customWidth="1"/>
    <col min="6602" max="6602" width="14.28515625" style="1" customWidth="1"/>
    <col min="6603" max="6603" width="14.42578125" style="1" customWidth="1"/>
    <col min="6604" max="6852" width="11.42578125" style="1"/>
    <col min="6853" max="6853" width="9.5703125" style="1" customWidth="1"/>
    <col min="6854" max="6854" width="35" style="1" customWidth="1"/>
    <col min="6855" max="6855" width="8" style="1" customWidth="1"/>
    <col min="6856" max="6856" width="14.7109375" style="1" customWidth="1"/>
    <col min="6857" max="6857" width="28.5703125" style="1" customWidth="1"/>
    <col min="6858" max="6858" width="14.28515625" style="1" customWidth="1"/>
    <col min="6859" max="6859" width="14.42578125" style="1" customWidth="1"/>
    <col min="6860" max="7108" width="11.42578125" style="1"/>
    <col min="7109" max="7109" width="9.5703125" style="1" customWidth="1"/>
    <col min="7110" max="7110" width="35" style="1" customWidth="1"/>
    <col min="7111" max="7111" width="8" style="1" customWidth="1"/>
    <col min="7112" max="7112" width="14.7109375" style="1" customWidth="1"/>
    <col min="7113" max="7113" width="28.5703125" style="1" customWidth="1"/>
    <col min="7114" max="7114" width="14.28515625" style="1" customWidth="1"/>
    <col min="7115" max="7115" width="14.42578125" style="1" customWidth="1"/>
    <col min="7116" max="7364" width="11.42578125" style="1"/>
    <col min="7365" max="7365" width="9.5703125" style="1" customWidth="1"/>
    <col min="7366" max="7366" width="35" style="1" customWidth="1"/>
    <col min="7367" max="7367" width="8" style="1" customWidth="1"/>
    <col min="7368" max="7368" width="14.7109375" style="1" customWidth="1"/>
    <col min="7369" max="7369" width="28.5703125" style="1" customWidth="1"/>
    <col min="7370" max="7370" width="14.28515625" style="1" customWidth="1"/>
    <col min="7371" max="7371" width="14.42578125" style="1" customWidth="1"/>
    <col min="7372" max="7620" width="11.42578125" style="1"/>
    <col min="7621" max="7621" width="9.5703125" style="1" customWidth="1"/>
    <col min="7622" max="7622" width="35" style="1" customWidth="1"/>
    <col min="7623" max="7623" width="8" style="1" customWidth="1"/>
    <col min="7624" max="7624" width="14.7109375" style="1" customWidth="1"/>
    <col min="7625" max="7625" width="28.5703125" style="1" customWidth="1"/>
    <col min="7626" max="7626" width="14.28515625" style="1" customWidth="1"/>
    <col min="7627" max="7627" width="14.42578125" style="1" customWidth="1"/>
    <col min="7628" max="7876" width="11.42578125" style="1"/>
    <col min="7877" max="7877" width="9.5703125" style="1" customWidth="1"/>
    <col min="7878" max="7878" width="35" style="1" customWidth="1"/>
    <col min="7879" max="7879" width="8" style="1" customWidth="1"/>
    <col min="7880" max="7880" width="14.7109375" style="1" customWidth="1"/>
    <col min="7881" max="7881" width="28.5703125" style="1" customWidth="1"/>
    <col min="7882" max="7882" width="14.28515625" style="1" customWidth="1"/>
    <col min="7883" max="7883" width="14.42578125" style="1" customWidth="1"/>
    <col min="7884" max="8132" width="11.42578125" style="1"/>
    <col min="8133" max="8133" width="9.5703125" style="1" customWidth="1"/>
    <col min="8134" max="8134" width="35" style="1" customWidth="1"/>
    <col min="8135" max="8135" width="8" style="1" customWidth="1"/>
    <col min="8136" max="8136" width="14.7109375" style="1" customWidth="1"/>
    <col min="8137" max="8137" width="28.5703125" style="1" customWidth="1"/>
    <col min="8138" max="8138" width="14.28515625" style="1" customWidth="1"/>
    <col min="8139" max="8139" width="14.42578125" style="1" customWidth="1"/>
    <col min="8140" max="8388" width="11.42578125" style="1"/>
    <col min="8389" max="8389" width="9.5703125" style="1" customWidth="1"/>
    <col min="8390" max="8390" width="35" style="1" customWidth="1"/>
    <col min="8391" max="8391" width="8" style="1" customWidth="1"/>
    <col min="8392" max="8392" width="14.7109375" style="1" customWidth="1"/>
    <col min="8393" max="8393" width="28.5703125" style="1" customWidth="1"/>
    <col min="8394" max="8394" width="14.28515625" style="1" customWidth="1"/>
    <col min="8395" max="8395" width="14.42578125" style="1" customWidth="1"/>
    <col min="8396" max="8644" width="11.42578125" style="1"/>
    <col min="8645" max="8645" width="9.5703125" style="1" customWidth="1"/>
    <col min="8646" max="8646" width="35" style="1" customWidth="1"/>
    <col min="8647" max="8647" width="8" style="1" customWidth="1"/>
    <col min="8648" max="8648" width="14.7109375" style="1" customWidth="1"/>
    <col min="8649" max="8649" width="28.5703125" style="1" customWidth="1"/>
    <col min="8650" max="8650" width="14.28515625" style="1" customWidth="1"/>
    <col min="8651" max="8651" width="14.42578125" style="1" customWidth="1"/>
    <col min="8652" max="8900" width="11.42578125" style="1"/>
    <col min="8901" max="8901" width="9.5703125" style="1" customWidth="1"/>
    <col min="8902" max="8902" width="35" style="1" customWidth="1"/>
    <col min="8903" max="8903" width="8" style="1" customWidth="1"/>
    <col min="8904" max="8904" width="14.7109375" style="1" customWidth="1"/>
    <col min="8905" max="8905" width="28.5703125" style="1" customWidth="1"/>
    <col min="8906" max="8906" width="14.28515625" style="1" customWidth="1"/>
    <col min="8907" max="8907" width="14.42578125" style="1" customWidth="1"/>
    <col min="8908" max="9156" width="11.42578125" style="1"/>
    <col min="9157" max="9157" width="9.5703125" style="1" customWidth="1"/>
    <col min="9158" max="9158" width="35" style="1" customWidth="1"/>
    <col min="9159" max="9159" width="8" style="1" customWidth="1"/>
    <col min="9160" max="9160" width="14.7109375" style="1" customWidth="1"/>
    <col min="9161" max="9161" width="28.5703125" style="1" customWidth="1"/>
    <col min="9162" max="9162" width="14.28515625" style="1" customWidth="1"/>
    <col min="9163" max="9163" width="14.42578125" style="1" customWidth="1"/>
    <col min="9164" max="9412" width="11.42578125" style="1"/>
    <col min="9413" max="9413" width="9.5703125" style="1" customWidth="1"/>
    <col min="9414" max="9414" width="35" style="1" customWidth="1"/>
    <col min="9415" max="9415" width="8" style="1" customWidth="1"/>
    <col min="9416" max="9416" width="14.7109375" style="1" customWidth="1"/>
    <col min="9417" max="9417" width="28.5703125" style="1" customWidth="1"/>
    <col min="9418" max="9418" width="14.28515625" style="1" customWidth="1"/>
    <col min="9419" max="9419" width="14.42578125" style="1" customWidth="1"/>
    <col min="9420" max="9668" width="11.42578125" style="1"/>
    <col min="9669" max="9669" width="9.5703125" style="1" customWidth="1"/>
    <col min="9670" max="9670" width="35" style="1" customWidth="1"/>
    <col min="9671" max="9671" width="8" style="1" customWidth="1"/>
    <col min="9672" max="9672" width="14.7109375" style="1" customWidth="1"/>
    <col min="9673" max="9673" width="28.5703125" style="1" customWidth="1"/>
    <col min="9674" max="9674" width="14.28515625" style="1" customWidth="1"/>
    <col min="9675" max="9675" width="14.42578125" style="1" customWidth="1"/>
    <col min="9676" max="9924" width="11.42578125" style="1"/>
    <col min="9925" max="9925" width="9.5703125" style="1" customWidth="1"/>
    <col min="9926" max="9926" width="35" style="1" customWidth="1"/>
    <col min="9927" max="9927" width="8" style="1" customWidth="1"/>
    <col min="9928" max="9928" width="14.7109375" style="1" customWidth="1"/>
    <col min="9929" max="9929" width="28.5703125" style="1" customWidth="1"/>
    <col min="9930" max="9930" width="14.28515625" style="1" customWidth="1"/>
    <col min="9931" max="9931" width="14.42578125" style="1" customWidth="1"/>
    <col min="9932" max="10180" width="11.42578125" style="1"/>
    <col min="10181" max="10181" width="9.5703125" style="1" customWidth="1"/>
    <col min="10182" max="10182" width="35" style="1" customWidth="1"/>
    <col min="10183" max="10183" width="8" style="1" customWidth="1"/>
    <col min="10184" max="10184" width="14.7109375" style="1" customWidth="1"/>
    <col min="10185" max="10185" width="28.5703125" style="1" customWidth="1"/>
    <col min="10186" max="10186" width="14.28515625" style="1" customWidth="1"/>
    <col min="10187" max="10187" width="14.42578125" style="1" customWidth="1"/>
    <col min="10188" max="10436" width="11.42578125" style="1"/>
    <col min="10437" max="10437" width="9.5703125" style="1" customWidth="1"/>
    <col min="10438" max="10438" width="35" style="1" customWidth="1"/>
    <col min="10439" max="10439" width="8" style="1" customWidth="1"/>
    <col min="10440" max="10440" width="14.7109375" style="1" customWidth="1"/>
    <col min="10441" max="10441" width="28.5703125" style="1" customWidth="1"/>
    <col min="10442" max="10442" width="14.28515625" style="1" customWidth="1"/>
    <col min="10443" max="10443" width="14.42578125" style="1" customWidth="1"/>
    <col min="10444" max="10692" width="11.42578125" style="1"/>
    <col min="10693" max="10693" width="9.5703125" style="1" customWidth="1"/>
    <col min="10694" max="10694" width="35" style="1" customWidth="1"/>
    <col min="10695" max="10695" width="8" style="1" customWidth="1"/>
    <col min="10696" max="10696" width="14.7109375" style="1" customWidth="1"/>
    <col min="10697" max="10697" width="28.5703125" style="1" customWidth="1"/>
    <col min="10698" max="10698" width="14.28515625" style="1" customWidth="1"/>
    <col min="10699" max="10699" width="14.42578125" style="1" customWidth="1"/>
    <col min="10700" max="10948" width="11.42578125" style="1"/>
    <col min="10949" max="10949" width="9.5703125" style="1" customWidth="1"/>
    <col min="10950" max="10950" width="35" style="1" customWidth="1"/>
    <col min="10951" max="10951" width="8" style="1" customWidth="1"/>
    <col min="10952" max="10952" width="14.7109375" style="1" customWidth="1"/>
    <col min="10953" max="10953" width="28.5703125" style="1" customWidth="1"/>
    <col min="10954" max="10954" width="14.28515625" style="1" customWidth="1"/>
    <col min="10955" max="10955" width="14.42578125" style="1" customWidth="1"/>
    <col min="10956" max="11204" width="11.42578125" style="1"/>
    <col min="11205" max="11205" width="9.5703125" style="1" customWidth="1"/>
    <col min="11206" max="11206" width="35" style="1" customWidth="1"/>
    <col min="11207" max="11207" width="8" style="1" customWidth="1"/>
    <col min="11208" max="11208" width="14.7109375" style="1" customWidth="1"/>
    <col min="11209" max="11209" width="28.5703125" style="1" customWidth="1"/>
    <col min="11210" max="11210" width="14.28515625" style="1" customWidth="1"/>
    <col min="11211" max="11211" width="14.42578125" style="1" customWidth="1"/>
    <col min="11212" max="11460" width="11.42578125" style="1"/>
    <col min="11461" max="11461" width="9.5703125" style="1" customWidth="1"/>
    <col min="11462" max="11462" width="35" style="1" customWidth="1"/>
    <col min="11463" max="11463" width="8" style="1" customWidth="1"/>
    <col min="11464" max="11464" width="14.7109375" style="1" customWidth="1"/>
    <col min="11465" max="11465" width="28.5703125" style="1" customWidth="1"/>
    <col min="11466" max="11466" width="14.28515625" style="1" customWidth="1"/>
    <col min="11467" max="11467" width="14.42578125" style="1" customWidth="1"/>
    <col min="11468" max="11716" width="11.42578125" style="1"/>
    <col min="11717" max="11717" width="9.5703125" style="1" customWidth="1"/>
    <col min="11718" max="11718" width="35" style="1" customWidth="1"/>
    <col min="11719" max="11719" width="8" style="1" customWidth="1"/>
    <col min="11720" max="11720" width="14.7109375" style="1" customWidth="1"/>
    <col min="11721" max="11721" width="28.5703125" style="1" customWidth="1"/>
    <col min="11722" max="11722" width="14.28515625" style="1" customWidth="1"/>
    <col min="11723" max="11723" width="14.42578125" style="1" customWidth="1"/>
    <col min="11724" max="11972" width="11.42578125" style="1"/>
    <col min="11973" max="11973" width="9.5703125" style="1" customWidth="1"/>
    <col min="11974" max="11974" width="35" style="1" customWidth="1"/>
    <col min="11975" max="11975" width="8" style="1" customWidth="1"/>
    <col min="11976" max="11976" width="14.7109375" style="1" customWidth="1"/>
    <col min="11977" max="11977" width="28.5703125" style="1" customWidth="1"/>
    <col min="11978" max="11978" width="14.28515625" style="1" customWidth="1"/>
    <col min="11979" max="11979" width="14.42578125" style="1" customWidth="1"/>
    <col min="11980" max="12228" width="11.42578125" style="1"/>
    <col min="12229" max="12229" width="9.5703125" style="1" customWidth="1"/>
    <col min="12230" max="12230" width="35" style="1" customWidth="1"/>
    <col min="12231" max="12231" width="8" style="1" customWidth="1"/>
    <col min="12232" max="12232" width="14.7109375" style="1" customWidth="1"/>
    <col min="12233" max="12233" width="28.5703125" style="1" customWidth="1"/>
    <col min="12234" max="12234" width="14.28515625" style="1" customWidth="1"/>
    <col min="12235" max="12235" width="14.42578125" style="1" customWidth="1"/>
    <col min="12236" max="12484" width="11.42578125" style="1"/>
    <col min="12485" max="12485" width="9.5703125" style="1" customWidth="1"/>
    <col min="12486" max="12486" width="35" style="1" customWidth="1"/>
    <col min="12487" max="12487" width="8" style="1" customWidth="1"/>
    <col min="12488" max="12488" width="14.7109375" style="1" customWidth="1"/>
    <col min="12489" max="12489" width="28.5703125" style="1" customWidth="1"/>
    <col min="12490" max="12490" width="14.28515625" style="1" customWidth="1"/>
    <col min="12491" max="12491" width="14.42578125" style="1" customWidth="1"/>
    <col min="12492" max="12740" width="11.42578125" style="1"/>
    <col min="12741" max="12741" width="9.5703125" style="1" customWidth="1"/>
    <col min="12742" max="12742" width="35" style="1" customWidth="1"/>
    <col min="12743" max="12743" width="8" style="1" customWidth="1"/>
    <col min="12744" max="12744" width="14.7109375" style="1" customWidth="1"/>
    <col min="12745" max="12745" width="28.5703125" style="1" customWidth="1"/>
    <col min="12746" max="12746" width="14.28515625" style="1" customWidth="1"/>
    <col min="12747" max="12747" width="14.42578125" style="1" customWidth="1"/>
    <col min="12748" max="12996" width="11.42578125" style="1"/>
    <col min="12997" max="12997" width="9.5703125" style="1" customWidth="1"/>
    <col min="12998" max="12998" width="35" style="1" customWidth="1"/>
    <col min="12999" max="12999" width="8" style="1" customWidth="1"/>
    <col min="13000" max="13000" width="14.7109375" style="1" customWidth="1"/>
    <col min="13001" max="13001" width="28.5703125" style="1" customWidth="1"/>
    <col min="13002" max="13002" width="14.28515625" style="1" customWidth="1"/>
    <col min="13003" max="13003" width="14.42578125" style="1" customWidth="1"/>
    <col min="13004" max="13252" width="11.42578125" style="1"/>
    <col min="13253" max="13253" width="9.5703125" style="1" customWidth="1"/>
    <col min="13254" max="13254" width="35" style="1" customWidth="1"/>
    <col min="13255" max="13255" width="8" style="1" customWidth="1"/>
    <col min="13256" max="13256" width="14.7109375" style="1" customWidth="1"/>
    <col min="13257" max="13257" width="28.5703125" style="1" customWidth="1"/>
    <col min="13258" max="13258" width="14.28515625" style="1" customWidth="1"/>
    <col min="13259" max="13259" width="14.42578125" style="1" customWidth="1"/>
    <col min="13260" max="13508" width="11.42578125" style="1"/>
    <col min="13509" max="13509" width="9.5703125" style="1" customWidth="1"/>
    <col min="13510" max="13510" width="35" style="1" customWidth="1"/>
    <col min="13511" max="13511" width="8" style="1" customWidth="1"/>
    <col min="13512" max="13512" width="14.7109375" style="1" customWidth="1"/>
    <col min="13513" max="13513" width="28.5703125" style="1" customWidth="1"/>
    <col min="13514" max="13514" width="14.28515625" style="1" customWidth="1"/>
    <col min="13515" max="13515" width="14.42578125" style="1" customWidth="1"/>
    <col min="13516" max="13764" width="11.42578125" style="1"/>
    <col min="13765" max="13765" width="9.5703125" style="1" customWidth="1"/>
    <col min="13766" max="13766" width="35" style="1" customWidth="1"/>
    <col min="13767" max="13767" width="8" style="1" customWidth="1"/>
    <col min="13768" max="13768" width="14.7109375" style="1" customWidth="1"/>
    <col min="13769" max="13769" width="28.5703125" style="1" customWidth="1"/>
    <col min="13770" max="13770" width="14.28515625" style="1" customWidth="1"/>
    <col min="13771" max="13771" width="14.42578125" style="1" customWidth="1"/>
    <col min="13772" max="14020" width="11.42578125" style="1"/>
    <col min="14021" max="14021" width="9.5703125" style="1" customWidth="1"/>
    <col min="14022" max="14022" width="35" style="1" customWidth="1"/>
    <col min="14023" max="14023" width="8" style="1" customWidth="1"/>
    <col min="14024" max="14024" width="14.7109375" style="1" customWidth="1"/>
    <col min="14025" max="14025" width="28.5703125" style="1" customWidth="1"/>
    <col min="14026" max="14026" width="14.28515625" style="1" customWidth="1"/>
    <col min="14027" max="14027" width="14.42578125" style="1" customWidth="1"/>
    <col min="14028" max="14276" width="11.42578125" style="1"/>
    <col min="14277" max="14277" width="9.5703125" style="1" customWidth="1"/>
    <col min="14278" max="14278" width="35" style="1" customWidth="1"/>
    <col min="14279" max="14279" width="8" style="1" customWidth="1"/>
    <col min="14280" max="14280" width="14.7109375" style="1" customWidth="1"/>
    <col min="14281" max="14281" width="28.5703125" style="1" customWidth="1"/>
    <col min="14282" max="14282" width="14.28515625" style="1" customWidth="1"/>
    <col min="14283" max="14283" width="14.42578125" style="1" customWidth="1"/>
    <col min="14284" max="14532" width="11.42578125" style="1"/>
    <col min="14533" max="14533" width="9.5703125" style="1" customWidth="1"/>
    <col min="14534" max="14534" width="35" style="1" customWidth="1"/>
    <col min="14535" max="14535" width="8" style="1" customWidth="1"/>
    <col min="14536" max="14536" width="14.7109375" style="1" customWidth="1"/>
    <col min="14537" max="14537" width="28.5703125" style="1" customWidth="1"/>
    <col min="14538" max="14538" width="14.28515625" style="1" customWidth="1"/>
    <col min="14539" max="14539" width="14.42578125" style="1" customWidth="1"/>
    <col min="14540" max="14788" width="11.42578125" style="1"/>
    <col min="14789" max="14789" width="9.5703125" style="1" customWidth="1"/>
    <col min="14790" max="14790" width="35" style="1" customWidth="1"/>
    <col min="14791" max="14791" width="8" style="1" customWidth="1"/>
    <col min="14792" max="14792" width="14.7109375" style="1" customWidth="1"/>
    <col min="14793" max="14793" width="28.5703125" style="1" customWidth="1"/>
    <col min="14794" max="14794" width="14.28515625" style="1" customWidth="1"/>
    <col min="14795" max="14795" width="14.42578125" style="1" customWidth="1"/>
    <col min="14796" max="15044" width="11.42578125" style="1"/>
    <col min="15045" max="15045" width="9.5703125" style="1" customWidth="1"/>
    <col min="15046" max="15046" width="35" style="1" customWidth="1"/>
    <col min="15047" max="15047" width="8" style="1" customWidth="1"/>
    <col min="15048" max="15048" width="14.7109375" style="1" customWidth="1"/>
    <col min="15049" max="15049" width="28.5703125" style="1" customWidth="1"/>
    <col min="15050" max="15050" width="14.28515625" style="1" customWidth="1"/>
    <col min="15051" max="15051" width="14.42578125" style="1" customWidth="1"/>
    <col min="15052" max="15300" width="11.42578125" style="1"/>
    <col min="15301" max="15301" width="9.5703125" style="1" customWidth="1"/>
    <col min="15302" max="15302" width="35" style="1" customWidth="1"/>
    <col min="15303" max="15303" width="8" style="1" customWidth="1"/>
    <col min="15304" max="15304" width="14.7109375" style="1" customWidth="1"/>
    <col min="15305" max="15305" width="28.5703125" style="1" customWidth="1"/>
    <col min="15306" max="15306" width="14.28515625" style="1" customWidth="1"/>
    <col min="15307" max="15307" width="14.42578125" style="1" customWidth="1"/>
    <col min="15308" max="15556" width="11.42578125" style="1"/>
    <col min="15557" max="15557" width="9.5703125" style="1" customWidth="1"/>
    <col min="15558" max="15558" width="35" style="1" customWidth="1"/>
    <col min="15559" max="15559" width="8" style="1" customWidth="1"/>
    <col min="15560" max="15560" width="14.7109375" style="1" customWidth="1"/>
    <col min="15561" max="15561" width="28.5703125" style="1" customWidth="1"/>
    <col min="15562" max="15562" width="14.28515625" style="1" customWidth="1"/>
    <col min="15563" max="15563" width="14.42578125" style="1" customWidth="1"/>
    <col min="15564" max="15812" width="11.42578125" style="1"/>
    <col min="15813" max="15813" width="9.5703125" style="1" customWidth="1"/>
    <col min="15814" max="15814" width="35" style="1" customWidth="1"/>
    <col min="15815" max="15815" width="8" style="1" customWidth="1"/>
    <col min="15816" max="15816" width="14.7109375" style="1" customWidth="1"/>
    <col min="15817" max="15817" width="28.5703125" style="1" customWidth="1"/>
    <col min="15818" max="15818" width="14.28515625" style="1" customWidth="1"/>
    <col min="15819" max="15819" width="14.42578125" style="1" customWidth="1"/>
    <col min="15820" max="16068" width="11.42578125" style="1"/>
    <col min="16069" max="16069" width="9.5703125" style="1" customWidth="1"/>
    <col min="16070" max="16070" width="35" style="1" customWidth="1"/>
    <col min="16071" max="16071" width="8" style="1" customWidth="1"/>
    <col min="16072" max="16072" width="14.7109375" style="1" customWidth="1"/>
    <col min="16073" max="16073" width="28.5703125" style="1" customWidth="1"/>
    <col min="16074" max="16074" width="14.28515625" style="1" customWidth="1"/>
    <col min="16075" max="16075" width="14.42578125" style="1" customWidth="1"/>
    <col min="16076" max="16384" width="11.42578125" style="1"/>
  </cols>
  <sheetData>
    <row r="4" spans="1:7" ht="22.5" customHeight="1">
      <c r="B4" s="44" t="s">
        <v>0</v>
      </c>
      <c r="C4" s="44"/>
      <c r="D4" s="44"/>
      <c r="E4" s="44"/>
    </row>
    <row r="5" spans="1:7" ht="23.25">
      <c r="B5" s="45" t="s">
        <v>1</v>
      </c>
      <c r="C5" s="45"/>
      <c r="D5" s="45"/>
      <c r="E5" s="45"/>
    </row>
    <row r="6" spans="1:7" ht="23.25">
      <c r="B6" s="45" t="s">
        <v>2</v>
      </c>
      <c r="C6" s="45"/>
      <c r="D6" s="45"/>
      <c r="E6" s="45"/>
    </row>
    <row r="7" spans="1:7" ht="21">
      <c r="A7" s="46" t="s">
        <v>3</v>
      </c>
      <c r="B7" s="46"/>
      <c r="C7" s="46"/>
      <c r="D7" s="46"/>
      <c r="E7" s="46"/>
      <c r="F7" s="3"/>
    </row>
    <row r="8" spans="1:7" ht="18.75">
      <c r="B8" s="4"/>
      <c r="C8" s="4"/>
      <c r="D8" s="5"/>
      <c r="E8" s="6">
        <v>2022</v>
      </c>
    </row>
    <row r="9" spans="1:7" ht="15.75">
      <c r="B9" s="7" t="s">
        <v>4</v>
      </c>
      <c r="C9" s="8"/>
      <c r="D9" s="9"/>
      <c r="E9" s="10"/>
    </row>
    <row r="10" spans="1:7" ht="15.75">
      <c r="B10" s="7" t="s">
        <v>5</v>
      </c>
      <c r="C10" s="8"/>
      <c r="D10" s="9"/>
      <c r="E10" s="11"/>
    </row>
    <row r="11" spans="1:7" ht="15.75">
      <c r="B11" s="12"/>
      <c r="C11" s="12" t="s">
        <v>6</v>
      </c>
      <c r="D11" s="9"/>
      <c r="E11" s="13">
        <f>+'[1]BALANZA PARA TRANSP JUNIO 2022'!G17+'[1]BALANZA PARA TRANSP JUNIO 2022'!G36+'[1]BALANZA PARA TRANSP JUNIO 2022'!G42</f>
        <v>11566602255.880001</v>
      </c>
    </row>
    <row r="12" spans="1:7" s="14" customFormat="1" ht="15.75">
      <c r="B12" s="15"/>
      <c r="C12" s="12" t="s">
        <v>7</v>
      </c>
      <c r="D12" s="9"/>
      <c r="E12" s="16">
        <f>+'[1]BALANZA PARA TRANSP JUNIO 2022'!G45</f>
        <v>3180100472.25</v>
      </c>
      <c r="G12" s="17"/>
    </row>
    <row r="13" spans="1:7" s="14" customFormat="1" ht="15.75">
      <c r="B13" s="15"/>
      <c r="C13" s="12" t="s">
        <v>8</v>
      </c>
      <c r="D13" s="9"/>
      <c r="E13" s="16">
        <f>+'[1]BALANZA PARA TRANSP JUNIO 2022'!G59</f>
        <v>79175245175.130005</v>
      </c>
      <c r="G13" s="17"/>
    </row>
    <row r="14" spans="1:7" ht="15.75">
      <c r="B14" s="12"/>
      <c r="C14" s="12" t="s">
        <v>9</v>
      </c>
      <c r="D14" s="9"/>
      <c r="E14" s="16">
        <f>+'[1]BALANZA PARA TRANSP JUNIO 2022'!G89</f>
        <v>37322552.909999996</v>
      </c>
    </row>
    <row r="15" spans="1:7" s="14" customFormat="1" ht="15.75">
      <c r="B15" s="15"/>
      <c r="C15" s="12" t="s">
        <v>10</v>
      </c>
      <c r="D15" s="9"/>
      <c r="E15" s="16">
        <f>+'[1]BALANZA PARA TRANSP JUNIO 2022'!G94</f>
        <v>572037955.67999995</v>
      </c>
      <c r="G15" s="17"/>
    </row>
    <row r="16" spans="1:7" s="14" customFormat="1" ht="15.75">
      <c r="B16" s="15"/>
      <c r="C16" s="12" t="s">
        <v>11</v>
      </c>
      <c r="D16" s="9"/>
      <c r="E16" s="16">
        <f>+'[1]BALANZA PARA TRANSP JUNIO 2022'!G103</f>
        <v>23559218.440000001</v>
      </c>
      <c r="G16" s="17"/>
    </row>
    <row r="17" spans="2:8" ht="15.75">
      <c r="B17" s="7" t="s">
        <v>12</v>
      </c>
      <c r="C17" s="12"/>
      <c r="D17" s="9"/>
      <c r="E17" s="18">
        <f>SUM(E11:E16)</f>
        <v>94554867630.290009</v>
      </c>
      <c r="G17" s="19"/>
    </row>
    <row r="18" spans="2:8" ht="15.75">
      <c r="B18" s="7"/>
      <c r="C18" s="12"/>
      <c r="D18" s="9"/>
      <c r="E18" s="18"/>
    </row>
    <row r="19" spans="2:8" ht="15.75">
      <c r="B19" s="7" t="s">
        <v>13</v>
      </c>
      <c r="C19" s="12"/>
      <c r="D19" s="9"/>
      <c r="E19" s="13"/>
    </row>
    <row r="20" spans="2:8" ht="15.75">
      <c r="B20" s="12"/>
      <c r="C20" s="12" t="s">
        <v>14</v>
      </c>
      <c r="D20" s="9"/>
      <c r="E20" s="16">
        <f>+'[1]BALANZA PARA TRANSP JUNIO 2022'!G265</f>
        <v>93861174615.889999</v>
      </c>
    </row>
    <row r="21" spans="2:8" ht="15.75">
      <c r="B21" s="12"/>
      <c r="C21" s="12" t="s">
        <v>15</v>
      </c>
      <c r="D21" s="9"/>
      <c r="E21" s="16">
        <v>0</v>
      </c>
    </row>
    <row r="22" spans="2:8" ht="15.75">
      <c r="B22" s="7" t="s">
        <v>16</v>
      </c>
      <c r="C22" s="12"/>
      <c r="D22" s="9"/>
      <c r="E22" s="18">
        <f>SUM(E20:E21)</f>
        <v>93861174615.889999</v>
      </c>
    </row>
    <row r="23" spans="2:8" ht="15.75">
      <c r="B23" s="7"/>
      <c r="C23" s="12"/>
      <c r="D23" s="9"/>
      <c r="E23" s="18" t="s">
        <v>17</v>
      </c>
    </row>
    <row r="24" spans="2:8" ht="15.75">
      <c r="B24" s="7" t="s">
        <v>18</v>
      </c>
      <c r="C24" s="12"/>
      <c r="D24" s="9"/>
      <c r="E24" s="18">
        <f>SUM(E22,E17)</f>
        <v>188416042246.17999</v>
      </c>
      <c r="F24" s="20"/>
      <c r="G24" s="21"/>
      <c r="H24" s="20"/>
    </row>
    <row r="25" spans="2:8" ht="15.75">
      <c r="B25" s="7" t="s">
        <v>19</v>
      </c>
      <c r="C25" s="12"/>
      <c r="D25" s="9"/>
      <c r="E25" s="13"/>
    </row>
    <row r="26" spans="2:8" ht="15.75">
      <c r="B26" s="12"/>
      <c r="C26" s="12" t="s">
        <v>20</v>
      </c>
      <c r="D26" s="9"/>
      <c r="E26" s="16">
        <f>-'[1]BALANZA PARA TRANSP JUNIO 2022'!G284</f>
        <v>21918728889.389999</v>
      </c>
    </row>
    <row r="27" spans="2:8" s="14" customFormat="1" ht="15.75">
      <c r="B27" s="15"/>
      <c r="C27" s="12" t="s">
        <v>21</v>
      </c>
      <c r="D27" s="9"/>
      <c r="E27" s="16">
        <f>-'[1]BALANZA PARA TRANSP JUNIO 2022'!G287-'[1]BALANZA PARA TRANSP JUNIO 2022'!G302</f>
        <v>53910581</v>
      </c>
      <c r="G27" s="17"/>
    </row>
    <row r="28" spans="2:8" s="14" customFormat="1" ht="15.75">
      <c r="B28" s="15"/>
      <c r="C28" s="22" t="s">
        <v>22</v>
      </c>
      <c r="D28" s="9"/>
      <c r="E28" s="16">
        <f>-'[1]BALANZA PARA TRANSP JUNIO 2022'!G308</f>
        <v>4772587</v>
      </c>
      <c r="G28" s="17"/>
    </row>
    <row r="29" spans="2:8" ht="15.75">
      <c r="B29" s="7" t="s">
        <v>23</v>
      </c>
      <c r="C29" s="12"/>
      <c r="D29" s="9"/>
      <c r="E29" s="18">
        <f>SUM(E26:E28)</f>
        <v>21977412057.389999</v>
      </c>
      <c r="F29" s="20"/>
      <c r="G29" s="19"/>
    </row>
    <row r="30" spans="2:8" ht="15.75">
      <c r="B30" s="7"/>
      <c r="C30" s="12"/>
      <c r="D30" s="9"/>
      <c r="E30" s="18"/>
    </row>
    <row r="31" spans="2:8" s="14" customFormat="1" ht="15.75">
      <c r="B31" s="23" t="s">
        <v>24</v>
      </c>
      <c r="C31" s="15"/>
      <c r="D31" s="9"/>
      <c r="E31" s="16"/>
      <c r="G31" s="17"/>
    </row>
    <row r="32" spans="2:8" s="14" customFormat="1" ht="15.75">
      <c r="B32" s="23" t="s">
        <v>25</v>
      </c>
      <c r="C32" s="15"/>
      <c r="D32" s="9"/>
      <c r="E32" s="13">
        <v>0</v>
      </c>
      <c r="G32" s="17"/>
    </row>
    <row r="33" spans="2:7" ht="15.75">
      <c r="B33" s="7" t="s">
        <v>26</v>
      </c>
      <c r="C33" s="12"/>
      <c r="D33" s="9"/>
      <c r="E33" s="18">
        <f>+E29+E32</f>
        <v>21977412057.389999</v>
      </c>
      <c r="G33" s="19"/>
    </row>
    <row r="34" spans="2:7" ht="15.75">
      <c r="B34" s="7"/>
      <c r="C34" s="12"/>
      <c r="D34" s="9"/>
      <c r="E34" s="13"/>
    </row>
    <row r="35" spans="2:7" ht="15.75">
      <c r="B35" s="7" t="s">
        <v>27</v>
      </c>
      <c r="C35" s="12"/>
      <c r="D35" s="9"/>
      <c r="E35" s="13"/>
    </row>
    <row r="36" spans="2:7" s="14" customFormat="1" ht="15.75">
      <c r="B36" s="23"/>
      <c r="C36" s="12" t="s">
        <v>28</v>
      </c>
      <c r="D36" s="9"/>
      <c r="E36" s="24">
        <f>-'[1]BALANZA PARA TRANSP JUNIO 2022'!G315</f>
        <v>52748933919.339996</v>
      </c>
      <c r="G36" s="17"/>
    </row>
    <row r="37" spans="2:7" s="14" customFormat="1" ht="15.75">
      <c r="B37" s="15"/>
      <c r="C37" s="12" t="s">
        <v>29</v>
      </c>
      <c r="D37" s="9"/>
      <c r="E37" s="24">
        <v>0</v>
      </c>
      <c r="G37" s="17"/>
    </row>
    <row r="38" spans="2:7" s="14" customFormat="1" ht="15.75">
      <c r="B38" s="15"/>
      <c r="C38" s="25" t="s">
        <v>30</v>
      </c>
      <c r="D38" s="9"/>
      <c r="E38" s="26">
        <f>-'[1]BALANZA PARA TRANSP JUNIO 2022'!G319</f>
        <v>103674002495.89999</v>
      </c>
      <c r="G38" s="17"/>
    </row>
    <row r="39" spans="2:7" s="14" customFormat="1" ht="15.75">
      <c r="B39" s="15"/>
      <c r="C39" s="25" t="s">
        <v>31</v>
      </c>
      <c r="D39" s="9"/>
      <c r="E39" s="26">
        <f>-'[1]BALANZA PARA TRANSP JUNIO 2022'!G317</f>
        <v>4864515295.79</v>
      </c>
      <c r="G39" s="17"/>
    </row>
    <row r="40" spans="2:7" s="14" customFormat="1" ht="15.75">
      <c r="B40" s="15"/>
      <c r="C40" s="12" t="s">
        <v>32</v>
      </c>
      <c r="D40" s="9"/>
      <c r="E40" s="26">
        <f>-'[1]BALANZA PARA TRANSP JUNIO 2022'!G321-'[1]BALANZA PARA TRANSP JUNIO 2022'!G325</f>
        <v>2834994745.7199998</v>
      </c>
      <c r="G40" s="17"/>
    </row>
    <row r="41" spans="2:7" s="14" customFormat="1" ht="15.75">
      <c r="B41" s="15"/>
      <c r="C41" s="25" t="s">
        <v>33</v>
      </c>
      <c r="D41" s="9"/>
      <c r="E41" s="26">
        <f>+'[1]ESTADO RENDIMIENTO JUNIO 2022'!D32</f>
        <v>2316183732.039999</v>
      </c>
      <c r="G41" s="17"/>
    </row>
    <row r="42" spans="2:7" s="14" customFormat="1" ht="15.75">
      <c r="B42" s="15"/>
      <c r="C42"/>
      <c r="D42" s="9"/>
      <c r="E42" s="26"/>
      <c r="G42" s="17"/>
    </row>
    <row r="43" spans="2:7" ht="15.75">
      <c r="B43" s="7" t="s">
        <v>34</v>
      </c>
      <c r="C43" s="12"/>
      <c r="D43" s="9"/>
      <c r="E43" s="18">
        <f>SUM(E36:E42)</f>
        <v>166438630188.79001</v>
      </c>
    </row>
    <row r="44" spans="2:7" ht="15.75">
      <c r="B44" s="7"/>
      <c r="C44" s="12"/>
      <c r="D44" s="9"/>
      <c r="E44" s="11"/>
    </row>
    <row r="45" spans="2:7" ht="15.75">
      <c r="B45" s="7" t="s">
        <v>35</v>
      </c>
      <c r="C45" s="12"/>
      <c r="D45" s="9"/>
      <c r="E45" s="18">
        <f>+E43+E33</f>
        <v>188416042246.17999</v>
      </c>
      <c r="F45" s="27"/>
      <c r="G45" s="19"/>
    </row>
    <row r="46" spans="2:7" ht="14.25" customHeight="1">
      <c r="B46" s="7"/>
      <c r="C46" s="12"/>
      <c r="D46" s="28"/>
      <c r="E46" s="18"/>
      <c r="G46" s="19"/>
    </row>
    <row r="47" spans="2:7" s="30" customFormat="1" ht="12.75">
      <c r="B47" s="29" t="s">
        <v>36</v>
      </c>
      <c r="D47" s="31"/>
      <c r="E47" s="32"/>
      <c r="G47" s="33"/>
    </row>
    <row r="48" spans="2:7" s="30" customFormat="1" ht="15">
      <c r="B48" s="34"/>
      <c r="D48" s="35"/>
      <c r="E48" s="36"/>
      <c r="G48" s="33"/>
    </row>
    <row r="49" spans="2:7" s="30" customFormat="1" ht="15">
      <c r="B49" s="34"/>
      <c r="D49" s="35"/>
      <c r="E49" s="36"/>
      <c r="G49" s="33"/>
    </row>
    <row r="50" spans="2:7" s="30" customFormat="1" ht="15">
      <c r="B50" s="35" t="s">
        <v>37</v>
      </c>
      <c r="D50" s="35"/>
      <c r="E50" s="37"/>
      <c r="G50" s="33"/>
    </row>
    <row r="51" spans="2:7" s="30" customFormat="1" ht="15">
      <c r="B51" s="35" t="s">
        <v>38</v>
      </c>
      <c r="D51" s="35"/>
      <c r="E51" s="38"/>
      <c r="G51" s="33"/>
    </row>
    <row r="52" spans="2:7" s="30" customFormat="1" ht="15">
      <c r="B52" s="34"/>
      <c r="C52" s="35"/>
      <c r="D52" s="35"/>
      <c r="E52" s="39"/>
      <c r="G52" s="33"/>
    </row>
    <row r="53" spans="2:7" s="30" customFormat="1">
      <c r="D53" s="33"/>
      <c r="G53" s="33"/>
    </row>
    <row r="54" spans="2:7">
      <c r="B54" s="40"/>
      <c r="C54" s="40"/>
      <c r="D54" s="41"/>
      <c r="E54" s="40"/>
    </row>
  </sheetData>
  <mergeCells count="4">
    <mergeCell ref="B4:E4"/>
    <mergeCell ref="B5:E5"/>
    <mergeCell ref="B6:E6"/>
    <mergeCell ref="A7:E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Esperanza Altagracia De Oleo</cp:lastModifiedBy>
  <dcterms:created xsi:type="dcterms:W3CDTF">2022-07-05T15:57:48Z</dcterms:created>
  <dcterms:modified xsi:type="dcterms:W3CDTF">2022-07-05T15:59:30Z</dcterms:modified>
</cp:coreProperties>
</file>