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hidro-05\Nomina\Año 2022\transparencia\MAYO\"/>
    </mc:Choice>
  </mc:AlternateContent>
  <xr:revisionPtr revIDLastSave="0" documentId="13_ncr:1_{5497B9D2-86D2-465E-9230-7791298B0A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1" l="1"/>
  <c r="P9" i="1"/>
  <c r="P8" i="1"/>
  <c r="K16" i="1" l="1"/>
  <c r="L16" i="1"/>
  <c r="M16" i="1"/>
  <c r="N16" i="1"/>
  <c r="J16" i="1"/>
  <c r="P11" i="1"/>
  <c r="O14" i="1" l="1"/>
  <c r="P14" i="1" s="1"/>
  <c r="O13" i="1"/>
  <c r="P13" i="1" s="1"/>
  <c r="O12" i="1" l="1"/>
  <c r="P12" i="1" s="1"/>
  <c r="E16" i="1" l="1"/>
  <c r="O15" i="1"/>
  <c r="P15" i="1" s="1"/>
  <c r="O7" i="1"/>
  <c r="O16" i="1" l="1"/>
  <c r="P7" i="1"/>
  <c r="P16" i="1" s="1"/>
</calcChain>
</file>

<file path=xl/sharedStrings.xml><?xml version="1.0" encoding="utf-8"?>
<sst xmlns="http://schemas.openxmlformats.org/spreadsheetml/2006/main" count="75" uniqueCount="53">
  <si>
    <t>Nombre Y Apellidos</t>
  </si>
  <si>
    <t>Estatus</t>
  </si>
  <si>
    <t>Desc. C.C</t>
  </si>
  <si>
    <t>Desc. Posición</t>
  </si>
  <si>
    <t>Cant.</t>
  </si>
  <si>
    <t>Numero contrato</t>
  </si>
  <si>
    <t>Fecha Inicio</t>
  </si>
  <si>
    <t>fecha de venciomento</t>
  </si>
  <si>
    <t>Genero</t>
  </si>
  <si>
    <t>Sueldo Mensual</t>
  </si>
  <si>
    <t>AFP</t>
  </si>
  <si>
    <t>SFS</t>
  </si>
  <si>
    <t>ISR</t>
  </si>
  <si>
    <t>Otros Descuentos</t>
  </si>
  <si>
    <t>Total Descuentos</t>
  </si>
  <si>
    <t>Ingreso Neto</t>
  </si>
  <si>
    <t>Pasante</t>
  </si>
  <si>
    <t>Femenino</t>
  </si>
  <si>
    <t>Activo</t>
  </si>
  <si>
    <t>Masculino</t>
  </si>
  <si>
    <t>Brazo Derecho</t>
  </si>
  <si>
    <t>JAFET ISLAS MARCADO</t>
  </si>
  <si>
    <t>Ing. Sup. Eléctrico Proy. Brazo Derecho</t>
  </si>
  <si>
    <t>CARMEN ROMERIS CUELLOS</t>
  </si>
  <si>
    <t>Dir. DeDesarrollo</t>
  </si>
  <si>
    <t>Ing. Encargado de Control</t>
  </si>
  <si>
    <t>TOTAL</t>
  </si>
  <si>
    <t>EMPRESA DE GENERACION HIDROELECTRICA DOMINICANA</t>
  </si>
  <si>
    <t>RELACION DE EMPLEADOS REGULARES GRUPALES (CONTRATADOS)</t>
  </si>
  <si>
    <t>03/20222</t>
  </si>
  <si>
    <t>31/06/2022</t>
  </si>
  <si>
    <t xml:space="preserve">Masculino </t>
  </si>
  <si>
    <t>OTILIO MARTINEZ</t>
  </si>
  <si>
    <t xml:space="preserve">Dir. Desarrollo Hidroelectrico </t>
  </si>
  <si>
    <t>268/2021</t>
  </si>
  <si>
    <t xml:space="preserve">Sub- director </t>
  </si>
  <si>
    <t>JOEL RAFAEL GOMEZ GENAO</t>
  </si>
  <si>
    <t>35/2022</t>
  </si>
  <si>
    <t>Ger. De Energia Renovable</t>
  </si>
  <si>
    <t xml:space="preserve">Ing. Supervisor </t>
  </si>
  <si>
    <t xml:space="preserve">Ger. De SCADA y comunicación </t>
  </si>
  <si>
    <t>61/2022</t>
  </si>
  <si>
    <t xml:space="preserve">MELANIE CHANEL MARTINEZ NORBERTO </t>
  </si>
  <si>
    <t>CORRESPONDIENTE AL MES DE MAYO DE 2022</t>
  </si>
  <si>
    <t xml:space="preserve">CARLOS ANDRES LEON ROSARIO </t>
  </si>
  <si>
    <t>Central hidro Pinalito</t>
  </si>
  <si>
    <t>79/2022</t>
  </si>
  <si>
    <t>CARLA PATRICIA DE JESUS SANTOS</t>
  </si>
  <si>
    <t>Dir. Gestion Humana</t>
  </si>
  <si>
    <t>086/2022</t>
  </si>
  <si>
    <t>GUILLELY RIVERA PEREZ</t>
  </si>
  <si>
    <t xml:space="preserve">Dir. Administrativa </t>
  </si>
  <si>
    <t>67/2022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</si>
</sst>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[$$-1C0A]* #,##0.00_ ;_-[$$-1C0A]* \-#,##0.00\ ;_-[$$-1C0A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1" fillId="0" borderId="0" xfId="1" applyFon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/>
    <xf numFmtId="14" fontId="0" fillId="0" borderId="4" xfId="0" applyNumberFormat="1" applyFill="1" applyBorder="1"/>
    <xf numFmtId="164" fontId="1" fillId="0" borderId="4" xfId="1" applyFont="1" applyBorder="1" applyAlignment="1">
      <alignment horizontal="center" vertical="center"/>
    </xf>
    <xf numFmtId="164" fontId="1" fillId="0" borderId="4" xfId="1" applyFont="1" applyBorder="1"/>
    <xf numFmtId="164" fontId="1" fillId="0" borderId="7" xfId="1" applyFont="1" applyBorder="1"/>
    <xf numFmtId="0" fontId="0" fillId="3" borderId="4" xfId="0" applyFont="1" applyFill="1" applyBorder="1"/>
    <xf numFmtId="0" fontId="0" fillId="3" borderId="6" xfId="0" applyFont="1" applyFill="1" applyBorder="1"/>
    <xf numFmtId="164" fontId="1" fillId="3" borderId="4" xfId="1" applyFont="1" applyFill="1" applyBorder="1"/>
    <xf numFmtId="0" fontId="0" fillId="3" borderId="5" xfId="0" applyFont="1" applyFill="1" applyBorder="1"/>
    <xf numFmtId="14" fontId="0" fillId="3" borderId="4" xfId="0" applyNumberFormat="1" applyFont="1" applyFill="1" applyBorder="1"/>
    <xf numFmtId="14" fontId="0" fillId="0" borderId="4" xfId="0" applyNumberFormat="1" applyFont="1" applyFill="1" applyBorder="1"/>
    <xf numFmtId="9" fontId="2" fillId="4" borderId="8" xfId="2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43" fontId="2" fillId="4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165" fontId="2" fillId="4" borderId="9" xfId="0" applyNumberFormat="1" applyFont="1" applyFill="1" applyBorder="1"/>
    <xf numFmtId="164" fontId="2" fillId="4" borderId="9" xfId="1" applyFont="1" applyFill="1" applyBorder="1"/>
    <xf numFmtId="0" fontId="0" fillId="0" borderId="4" xfId="0" applyNumberFormat="1" applyBorder="1"/>
    <xf numFmtId="14" fontId="0" fillId="0" borderId="4" xfId="0" applyNumberFormat="1" applyBorder="1" applyAlignment="1">
      <alignment horizontal="right"/>
    </xf>
    <xf numFmtId="164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304800</xdr:colOff>
      <xdr:row>4</xdr:row>
      <xdr:rowOff>133350</xdr:rowOff>
    </xdr:to>
    <xdr:pic>
      <xdr:nvPicPr>
        <xdr:cNvPr id="5" name="6 Imagen" descr="TIMBRADO FINAL 0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14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590550</xdr:colOff>
      <xdr:row>16</xdr:row>
      <xdr:rowOff>66675</xdr:rowOff>
    </xdr:from>
    <xdr:to>
      <xdr:col>16</xdr:col>
      <xdr:colOff>266700</xdr:colOff>
      <xdr:row>28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20875" y="3171825"/>
          <a:ext cx="4095750" cy="2228850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16</xdr:row>
      <xdr:rowOff>38100</xdr:rowOff>
    </xdr:from>
    <xdr:to>
      <xdr:col>18</xdr:col>
      <xdr:colOff>504825</xdr:colOff>
      <xdr:row>39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143250"/>
          <a:ext cx="8696325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0"/>
  <sheetViews>
    <sheetView showGridLines="0" tabSelected="1" workbookViewId="0">
      <selection activeCell="C18" sqref="C18"/>
    </sheetView>
  </sheetViews>
  <sheetFormatPr baseColWidth="10" defaultRowHeight="15" x14ac:dyDescent="0.25"/>
  <cols>
    <col min="1" max="1" width="36.28515625" customWidth="1"/>
    <col min="2" max="2" width="7.85546875" customWidth="1"/>
    <col min="3" max="3" width="38.85546875" customWidth="1"/>
    <col min="4" max="4" width="34.5703125" customWidth="1"/>
    <col min="5" max="5" width="7.7109375" customWidth="1"/>
    <col min="6" max="6" width="9.42578125" customWidth="1"/>
    <col min="8" max="8" width="11.5703125" customWidth="1"/>
    <col min="10" max="10" width="14.7109375" customWidth="1"/>
    <col min="11" max="11" width="13.7109375" customWidth="1"/>
    <col min="12" max="12" width="11.85546875" customWidth="1"/>
    <col min="13" max="13" width="13" customWidth="1"/>
    <col min="14" max="14" width="13.7109375" customWidth="1"/>
    <col min="15" max="15" width="14.140625" customWidth="1"/>
    <col min="16" max="16" width="13.5703125" customWidth="1"/>
  </cols>
  <sheetData>
    <row r="2" spans="1:16" ht="21" x14ac:dyDescent="0.35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21" x14ac:dyDescent="0.3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21" x14ac:dyDescent="0.35">
      <c r="A4" s="33" t="s">
        <v>43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5.75" thickBot="1" x14ac:dyDescent="0.3"/>
    <row r="6" spans="1:16" ht="45" x14ac:dyDescent="0.25">
      <c r="A6" s="2" t="s">
        <v>0</v>
      </c>
      <c r="B6" s="3" t="s">
        <v>1</v>
      </c>
      <c r="C6" s="4" t="s">
        <v>2</v>
      </c>
      <c r="D6" s="3" t="s">
        <v>3</v>
      </c>
      <c r="E6" s="5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6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</row>
    <row r="7" spans="1:16" x14ac:dyDescent="0.25">
      <c r="A7" s="16" t="s">
        <v>21</v>
      </c>
      <c r="B7" s="16" t="s">
        <v>18</v>
      </c>
      <c r="C7" s="8" t="s">
        <v>20</v>
      </c>
      <c r="D7" s="17" t="s">
        <v>22</v>
      </c>
      <c r="E7" s="10">
        <v>1</v>
      </c>
      <c r="F7" s="30" t="s">
        <v>29</v>
      </c>
      <c r="G7" s="11">
        <v>44562</v>
      </c>
      <c r="H7" s="31" t="s">
        <v>30</v>
      </c>
      <c r="I7" s="13" t="s">
        <v>19</v>
      </c>
      <c r="J7" s="18">
        <v>90000</v>
      </c>
      <c r="K7" s="14">
        <v>2583</v>
      </c>
      <c r="L7" s="14">
        <v>2736</v>
      </c>
      <c r="M7" s="14">
        <v>9753.19</v>
      </c>
      <c r="N7" s="14">
        <v>0</v>
      </c>
      <c r="O7" s="14">
        <f t="shared" ref="O7:O15" si="0">+K7+L7+M7+N7</f>
        <v>15072.19</v>
      </c>
      <c r="P7" s="15">
        <f t="shared" ref="P7:P15" si="1">J7-O7</f>
        <v>74927.81</v>
      </c>
    </row>
    <row r="8" spans="1:16" x14ac:dyDescent="0.25">
      <c r="A8" s="16" t="s">
        <v>44</v>
      </c>
      <c r="B8" s="16" t="s">
        <v>18</v>
      </c>
      <c r="C8" s="8" t="s">
        <v>45</v>
      </c>
      <c r="D8" s="17" t="s">
        <v>16</v>
      </c>
      <c r="E8" s="10">
        <v>1</v>
      </c>
      <c r="F8" s="30" t="s">
        <v>46</v>
      </c>
      <c r="G8" s="11">
        <v>44667</v>
      </c>
      <c r="H8" s="31">
        <v>44758</v>
      </c>
      <c r="I8" s="32" t="s">
        <v>19</v>
      </c>
      <c r="J8" s="18">
        <v>8500</v>
      </c>
      <c r="K8" s="14">
        <v>0</v>
      </c>
      <c r="L8" s="14">
        <v>0</v>
      </c>
      <c r="M8" s="14">
        <v>0</v>
      </c>
      <c r="N8" s="14">
        <v>3000</v>
      </c>
      <c r="O8" s="14">
        <v>3000</v>
      </c>
      <c r="P8" s="15">
        <f t="shared" si="1"/>
        <v>5500</v>
      </c>
    </row>
    <row r="9" spans="1:16" x14ac:dyDescent="0.25">
      <c r="A9" s="16" t="s">
        <v>47</v>
      </c>
      <c r="B9" s="16" t="s">
        <v>18</v>
      </c>
      <c r="C9" s="8" t="s">
        <v>48</v>
      </c>
      <c r="D9" s="17" t="s">
        <v>16</v>
      </c>
      <c r="E9" s="10">
        <v>1</v>
      </c>
      <c r="F9" s="30" t="s">
        <v>49</v>
      </c>
      <c r="G9" s="11">
        <v>44686</v>
      </c>
      <c r="H9" s="31">
        <v>44778</v>
      </c>
      <c r="I9" s="32" t="s">
        <v>17</v>
      </c>
      <c r="J9" s="18">
        <v>8500</v>
      </c>
      <c r="K9" s="14">
        <v>0</v>
      </c>
      <c r="L9" s="14">
        <v>0</v>
      </c>
      <c r="M9" s="14">
        <v>0</v>
      </c>
      <c r="N9" s="14">
        <v>500</v>
      </c>
      <c r="O9" s="14">
        <v>500</v>
      </c>
      <c r="P9" s="15">
        <f t="shared" si="1"/>
        <v>8000</v>
      </c>
    </row>
    <row r="10" spans="1:16" x14ac:dyDescent="0.25">
      <c r="A10" s="16" t="s">
        <v>50</v>
      </c>
      <c r="B10" s="16" t="s">
        <v>18</v>
      </c>
      <c r="C10" s="8" t="s">
        <v>51</v>
      </c>
      <c r="D10" s="17" t="s">
        <v>16</v>
      </c>
      <c r="E10" s="10">
        <v>1</v>
      </c>
      <c r="F10" s="30" t="s">
        <v>49</v>
      </c>
      <c r="G10" s="11">
        <v>44686</v>
      </c>
      <c r="H10" s="31">
        <v>44778</v>
      </c>
      <c r="I10" s="32" t="s">
        <v>17</v>
      </c>
      <c r="J10" s="18">
        <v>8500</v>
      </c>
      <c r="K10" s="14">
        <v>0</v>
      </c>
      <c r="L10" s="14">
        <v>0</v>
      </c>
      <c r="M10" s="14">
        <v>0</v>
      </c>
      <c r="N10" s="14">
        <v>500</v>
      </c>
      <c r="O10" s="14">
        <v>500</v>
      </c>
      <c r="P10" s="15">
        <f t="shared" si="1"/>
        <v>8000</v>
      </c>
    </row>
    <row r="11" spans="1:16" x14ac:dyDescent="0.25">
      <c r="A11" s="16" t="s">
        <v>42</v>
      </c>
      <c r="B11" s="16" t="s">
        <v>18</v>
      </c>
      <c r="C11" s="19" t="s">
        <v>40</v>
      </c>
      <c r="D11" s="17" t="s">
        <v>16</v>
      </c>
      <c r="E11" s="10">
        <v>1</v>
      </c>
      <c r="F11" s="30" t="s">
        <v>41</v>
      </c>
      <c r="G11" s="11">
        <v>44621</v>
      </c>
      <c r="H11" s="31">
        <v>44712</v>
      </c>
      <c r="I11" s="32" t="s">
        <v>17</v>
      </c>
      <c r="J11" s="18">
        <v>8000</v>
      </c>
      <c r="K11" s="14">
        <v>0</v>
      </c>
      <c r="L11" s="14">
        <v>0</v>
      </c>
      <c r="M11" s="14">
        <v>0</v>
      </c>
      <c r="N11" s="14">
        <v>3000</v>
      </c>
      <c r="O11" s="14">
        <v>3000</v>
      </c>
      <c r="P11" s="15">
        <f t="shared" si="1"/>
        <v>5000</v>
      </c>
    </row>
    <row r="12" spans="1:16" x14ac:dyDescent="0.25">
      <c r="A12" s="16" t="s">
        <v>32</v>
      </c>
      <c r="B12" s="16" t="s">
        <v>18</v>
      </c>
      <c r="C12" s="19" t="s">
        <v>33</v>
      </c>
      <c r="D12" s="17" t="s">
        <v>35</v>
      </c>
      <c r="E12" s="10">
        <v>1</v>
      </c>
      <c r="F12" s="7" t="s">
        <v>34</v>
      </c>
      <c r="G12" s="20">
        <v>44514</v>
      </c>
      <c r="H12" s="21">
        <v>44879</v>
      </c>
      <c r="I12" s="13" t="s">
        <v>19</v>
      </c>
      <c r="J12" s="18">
        <v>209880.75</v>
      </c>
      <c r="K12" s="14">
        <v>6023.58</v>
      </c>
      <c r="L12" s="14">
        <v>4943.8</v>
      </c>
      <c r="M12" s="14">
        <v>38311.279999999999</v>
      </c>
      <c r="N12" s="14">
        <v>14196.41</v>
      </c>
      <c r="O12" s="14">
        <f>SUM(K12:N12)</f>
        <v>63475.070000000007</v>
      </c>
      <c r="P12" s="15">
        <f t="shared" si="1"/>
        <v>146405.68</v>
      </c>
    </row>
    <row r="13" spans="1:16" x14ac:dyDescent="0.25">
      <c r="A13" s="16" t="s">
        <v>36</v>
      </c>
      <c r="B13" s="16" t="s">
        <v>18</v>
      </c>
      <c r="C13" s="19" t="s">
        <v>38</v>
      </c>
      <c r="D13" s="17" t="s">
        <v>39</v>
      </c>
      <c r="E13" s="10">
        <v>1</v>
      </c>
      <c r="F13" s="7" t="s">
        <v>37</v>
      </c>
      <c r="G13" s="20">
        <v>44562</v>
      </c>
      <c r="H13" s="21">
        <v>44742</v>
      </c>
      <c r="I13" s="32" t="s">
        <v>31</v>
      </c>
      <c r="J13" s="18">
        <v>80000</v>
      </c>
      <c r="K13" s="14">
        <v>2296</v>
      </c>
      <c r="L13" s="14">
        <v>2432</v>
      </c>
      <c r="M13" s="14">
        <v>7400.94</v>
      </c>
      <c r="N13" s="14">
        <v>3000</v>
      </c>
      <c r="O13" s="14">
        <f>+K13+L13+M13+N13</f>
        <v>15128.939999999999</v>
      </c>
      <c r="P13" s="15">
        <f>+J13-O13</f>
        <v>64871.06</v>
      </c>
    </row>
    <row r="14" spans="1:16" x14ac:dyDescent="0.25">
      <c r="A14" s="16" t="s">
        <v>42</v>
      </c>
      <c r="B14" s="16" t="s">
        <v>18</v>
      </c>
      <c r="C14" s="19" t="s">
        <v>40</v>
      </c>
      <c r="D14" s="17" t="s">
        <v>16</v>
      </c>
      <c r="E14" s="10">
        <v>1</v>
      </c>
      <c r="F14" s="7" t="s">
        <v>41</v>
      </c>
      <c r="G14" s="20">
        <v>44621</v>
      </c>
      <c r="H14" s="21">
        <v>44712</v>
      </c>
      <c r="I14" s="32" t="s">
        <v>17</v>
      </c>
      <c r="J14" s="18">
        <v>8500</v>
      </c>
      <c r="K14" s="14">
        <v>0</v>
      </c>
      <c r="L14" s="14">
        <v>0</v>
      </c>
      <c r="M14" s="14">
        <v>0</v>
      </c>
      <c r="N14" s="14">
        <v>3000</v>
      </c>
      <c r="O14" s="14">
        <f>+K14+L14+M14+N14</f>
        <v>3000</v>
      </c>
      <c r="P14" s="15">
        <f>+J14-O14</f>
        <v>5500</v>
      </c>
    </row>
    <row r="15" spans="1:16" x14ac:dyDescent="0.25">
      <c r="A15" s="7" t="s">
        <v>23</v>
      </c>
      <c r="B15" s="7" t="s">
        <v>18</v>
      </c>
      <c r="C15" s="8" t="s">
        <v>24</v>
      </c>
      <c r="D15" s="9" t="s">
        <v>25</v>
      </c>
      <c r="E15" s="10">
        <v>1</v>
      </c>
      <c r="F15" s="7" t="s">
        <v>52</v>
      </c>
      <c r="G15" s="11">
        <v>44597</v>
      </c>
      <c r="H15" s="12">
        <v>44962</v>
      </c>
      <c r="I15" s="13" t="s">
        <v>17</v>
      </c>
      <c r="J15" s="14">
        <v>106461.25</v>
      </c>
      <c r="K15" s="14">
        <v>3055.44</v>
      </c>
      <c r="L15" s="14">
        <v>3236.42</v>
      </c>
      <c r="M15" s="14">
        <v>13625.29</v>
      </c>
      <c r="N15" s="14">
        <v>1108.5</v>
      </c>
      <c r="O15" s="14">
        <f t="shared" si="0"/>
        <v>21025.65</v>
      </c>
      <c r="P15" s="15">
        <f t="shared" si="1"/>
        <v>85435.6</v>
      </c>
    </row>
    <row r="16" spans="1:16" ht="15.75" thickBot="1" x14ac:dyDescent="0.3">
      <c r="A16" s="22" t="s">
        <v>26</v>
      </c>
      <c r="B16" s="23"/>
      <c r="C16" s="23"/>
      <c r="D16" s="24"/>
      <c r="E16" s="25">
        <f>SUM(E7:E15)</f>
        <v>9</v>
      </c>
      <c r="F16" s="26"/>
      <c r="G16" s="24"/>
      <c r="H16" s="27"/>
      <c r="I16" s="28"/>
      <c r="J16" s="29">
        <f>SUM(J7:J15)</f>
        <v>528342</v>
      </c>
      <c r="K16" s="29">
        <f t="shared" ref="K16:P16" si="2">SUM(K7:K15)</f>
        <v>13958.02</v>
      </c>
      <c r="L16" s="29">
        <f t="shared" si="2"/>
        <v>13348.22</v>
      </c>
      <c r="M16" s="29">
        <f t="shared" si="2"/>
        <v>69090.700000000012</v>
      </c>
      <c r="N16" s="29">
        <f t="shared" si="2"/>
        <v>28304.91</v>
      </c>
      <c r="O16" s="29">
        <f t="shared" si="2"/>
        <v>124701.85</v>
      </c>
      <c r="P16" s="29">
        <f t="shared" si="2"/>
        <v>403640.15</v>
      </c>
    </row>
    <row r="17" spans="10:10" x14ac:dyDescent="0.25">
      <c r="J17" s="1"/>
    </row>
    <row r="18" spans="10:10" x14ac:dyDescent="0.25">
      <c r="J18" s="1"/>
    </row>
    <row r="19" spans="10:10" x14ac:dyDescent="0.25">
      <c r="J19" s="1"/>
    </row>
    <row r="20" spans="10:10" x14ac:dyDescent="0.25">
      <c r="J20" s="1"/>
    </row>
  </sheetData>
  <sheetProtection algorithmName="SHA-512" hashValue="6L5Aqy2FtPAlAxOrDt5BH5i5EKKII/2N8AZnAt8WpAirs62Znh4KvyZpOM0n2E0t2F4k6sChnk03DttSKb9SNQ==" saltValue="WzVnqfH/d8VVWYcsJzM+rQ==" spinCount="100000" sheet="1" objects="1" scenarios="1"/>
  <mergeCells count="3">
    <mergeCell ref="A2:P2"/>
    <mergeCell ref="A3:P3"/>
    <mergeCell ref="A4:P4"/>
  </mergeCells>
  <pageMargins left="0.7" right="0.7" top="0.75" bottom="0.75" header="0.3" footer="0.3"/>
  <pageSetup scale="3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Kidelys Arihanna De Los Santos Ciprian</dc:creator>
  <cp:lastModifiedBy>Luz Cristina Puente Martínez</cp:lastModifiedBy>
  <cp:lastPrinted>2022-05-05T15:31:40Z</cp:lastPrinted>
  <dcterms:created xsi:type="dcterms:W3CDTF">2021-12-02T12:15:11Z</dcterms:created>
  <dcterms:modified xsi:type="dcterms:W3CDTF">2022-06-02T20:18:34Z</dcterms:modified>
</cp:coreProperties>
</file>