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SUB DIRECCION FCIERA1\CIERRE  FISCAL 2024\CIERRE FISCAL  DIC 2024\CARGADOS A DIGECOG\"/>
    </mc:Choice>
  </mc:AlternateContent>
  <xr:revisionPtr revIDLastSave="0" documentId="13_ncr:1_{D9C2493A-704B-4EF4-86E5-49D98D99281E}" xr6:coauthVersionLast="47" xr6:coauthVersionMax="47" xr10:uidLastSave="{00000000-0000-0000-0000-000000000000}"/>
  <bookViews>
    <workbookView xWindow="-120" yWindow="-120" windowWidth="29040" windowHeight="15720" xr2:uid="{57E4FA87-16EC-476D-8646-DC3665BB7E7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32" i="1" s="1"/>
  <c r="E25" i="1"/>
  <c r="H18" i="1"/>
  <c r="G18" i="1"/>
  <c r="F18" i="1"/>
  <c r="E18" i="1"/>
  <c r="E19" i="1" s="1"/>
  <c r="D18" i="1"/>
  <c r="C18" i="1"/>
  <c r="C19" i="1" s="1"/>
  <c r="B18" i="1"/>
  <c r="B19" i="1" s="1"/>
  <c r="I17" i="1"/>
  <c r="I16" i="1"/>
  <c r="I15" i="1"/>
  <c r="H13" i="1"/>
  <c r="H19" i="1" s="1"/>
  <c r="G13" i="1"/>
  <c r="G19" i="1" s="1"/>
  <c r="F13" i="1"/>
  <c r="F19" i="1" s="1"/>
  <c r="E13" i="1"/>
  <c r="D13" i="1"/>
  <c r="D19" i="1" s="1"/>
  <c r="C13" i="1"/>
  <c r="B13" i="1"/>
  <c r="I12" i="1"/>
  <c r="I11" i="1"/>
  <c r="I10" i="1"/>
  <c r="I9" i="1"/>
  <c r="I8" i="1"/>
  <c r="I7" i="1"/>
  <c r="I18" i="1" l="1"/>
  <c r="I13" i="1"/>
  <c r="I19" i="1" s="1"/>
</calcChain>
</file>

<file path=xl/sharedStrings.xml><?xml version="1.0" encoding="utf-8"?>
<sst xmlns="http://schemas.openxmlformats.org/spreadsheetml/2006/main" count="42" uniqueCount="37">
  <si>
    <t>Transferencias</t>
  </si>
  <si>
    <t>501000100</t>
  </si>
  <si>
    <t>DEP. EDIF. MAQ. Y EQUIPOS  DE PRODUCCIO</t>
  </si>
  <si>
    <t>501000200</t>
  </si>
  <si>
    <t>DEP. HERRAM. Y EQUIPOS DE TRABAJO 15% A</t>
  </si>
  <si>
    <t>501000300</t>
  </si>
  <si>
    <t>DEP. EQUIPOS: TRANSP. OFIC  COMPUTOS Y</t>
  </si>
  <si>
    <t>Total Costos de depreciación</t>
  </si>
  <si>
    <t>601000100</t>
  </si>
  <si>
    <t>601000200</t>
  </si>
  <si>
    <t>601000300</t>
  </si>
  <si>
    <t>Nota# 13 Propiedad planta y equipo</t>
  </si>
  <si>
    <t>Descripccion</t>
  </si>
  <si>
    <t>Terreno</t>
  </si>
  <si>
    <t>Edificaciones</t>
  </si>
  <si>
    <t>Presas y equipos de subestación</t>
  </si>
  <si>
    <t>Mobiliario y equipos de oficina</t>
  </si>
  <si>
    <t>Equipos de transporte y otros activos</t>
  </si>
  <si>
    <t>Piezas y accesorios</t>
  </si>
  <si>
    <t>Construcción en proceso</t>
  </si>
  <si>
    <t>Total</t>
  </si>
  <si>
    <t xml:space="preserve">Costo de adquisición  </t>
  </si>
  <si>
    <t>Al 01 de enero de 2024</t>
  </si>
  <si>
    <t>Adiciones</t>
  </si>
  <si>
    <t>Superávit revaluación</t>
  </si>
  <si>
    <t>Retiros</t>
  </si>
  <si>
    <t>Otros</t>
  </si>
  <si>
    <t xml:space="preserve">Saldo al final del periodo </t>
  </si>
  <si>
    <t>Depreciación acumulada</t>
  </si>
  <si>
    <t xml:space="preserve">Dep. Acum. al inicio del periodo  </t>
  </si>
  <si>
    <t>Cargo del periodo</t>
  </si>
  <si>
    <t>Saldo al final del periodo</t>
  </si>
  <si>
    <t>Prop. planta y equipos neto (Diciembre 2024)</t>
  </si>
  <si>
    <t>Conciliación presentación de depreciación con Nota de Propiedad, Planta y Equipo</t>
  </si>
  <si>
    <t>Divulgado en Nota 21</t>
  </si>
  <si>
    <t>Divulgado en Nota 25</t>
  </si>
  <si>
    <t>Total Gastos de Depreciacion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</si>
</sst>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name val="Arial"/>
      <family val="2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u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4DBF0"/>
        <bgColor indexed="64"/>
      </patternFill>
    </fill>
    <fill>
      <patternFill patternType="solid">
        <fgColor rgb="FF1BBDE3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43" fontId="3" fillId="0" borderId="0" xfId="0" applyNumberFormat="1" applyFont="1"/>
    <xf numFmtId="0" fontId="3" fillId="0" borderId="0" xfId="0" applyFont="1"/>
    <xf numFmtId="0" fontId="6" fillId="0" borderId="0" xfId="0" applyFont="1"/>
    <xf numFmtId="43" fontId="6" fillId="0" borderId="0" xfId="0" applyNumberFormat="1" applyFont="1"/>
    <xf numFmtId="0" fontId="8" fillId="0" borderId="0" xfId="0" applyFont="1"/>
    <xf numFmtId="43" fontId="0" fillId="0" borderId="0" xfId="0" applyNumberFormat="1"/>
    <xf numFmtId="43" fontId="6" fillId="0" borderId="0" xfId="1" applyFont="1"/>
    <xf numFmtId="49" fontId="6" fillId="0" borderId="0" xfId="0" applyNumberFormat="1" applyFont="1"/>
    <xf numFmtId="49" fontId="8" fillId="0" borderId="0" xfId="0" applyNumberFormat="1" applyFont="1"/>
    <xf numFmtId="43" fontId="8" fillId="0" borderId="1" xfId="0" applyNumberFormat="1" applyFont="1" applyBorder="1"/>
    <xf numFmtId="43" fontId="8" fillId="0" borderId="2" xfId="0" applyNumberFormat="1" applyFont="1" applyBorder="1"/>
    <xf numFmtId="0" fontId="8" fillId="0" borderId="0" xfId="2" applyFont="1"/>
    <xf numFmtId="43" fontId="6" fillId="0" borderId="0" xfId="2" applyNumberFormat="1" applyFont="1"/>
    <xf numFmtId="43" fontId="6" fillId="0" borderId="0" xfId="2" applyNumberFormat="1" applyFont="1" applyAlignment="1">
      <alignment horizontal="center"/>
    </xf>
    <xf numFmtId="0" fontId="8" fillId="2" borderId="3" xfId="2" applyFont="1" applyFill="1" applyBorder="1" applyAlignment="1">
      <alignment horizontal="center"/>
    </xf>
    <xf numFmtId="43" fontId="8" fillId="2" borderId="4" xfId="2" applyNumberFormat="1" applyFont="1" applyFill="1" applyBorder="1" applyAlignment="1">
      <alignment horizontal="center"/>
    </xf>
    <xf numFmtId="43" fontId="8" fillId="2" borderId="4" xfId="2" applyNumberFormat="1" applyFont="1" applyFill="1" applyBorder="1" applyAlignment="1">
      <alignment horizontal="center" wrapText="1"/>
    </xf>
    <xf numFmtId="43" fontId="8" fillId="2" borderId="5" xfId="2" applyNumberFormat="1" applyFont="1" applyFill="1" applyBorder="1" applyAlignment="1">
      <alignment horizontal="center"/>
    </xf>
    <xf numFmtId="0" fontId="9" fillId="0" borderId="6" xfId="2" applyFont="1" applyBorder="1" applyAlignment="1">
      <alignment wrapText="1"/>
    </xf>
    <xf numFmtId="43" fontId="6" fillId="0" borderId="7" xfId="3" applyFont="1" applyBorder="1" applyAlignment="1"/>
    <xf numFmtId="43" fontId="6" fillId="0" borderId="7" xfId="3" applyFont="1" applyFill="1" applyBorder="1"/>
    <xf numFmtId="43" fontId="6" fillId="0" borderId="7" xfId="3" applyFont="1" applyFill="1" applyBorder="1" applyAlignment="1">
      <alignment horizontal="center"/>
    </xf>
    <xf numFmtId="43" fontId="5" fillId="0" borderId="7" xfId="2" applyNumberFormat="1" applyBorder="1"/>
    <xf numFmtId="43" fontId="2" fillId="0" borderId="8" xfId="3" applyFont="1" applyFill="1" applyBorder="1"/>
    <xf numFmtId="0" fontId="6" fillId="0" borderId="9" xfId="2" applyFont="1" applyBorder="1" applyAlignment="1">
      <alignment wrapText="1"/>
    </xf>
    <xf numFmtId="43" fontId="6" fillId="0" borderId="10" xfId="3" applyFont="1" applyBorder="1" applyAlignment="1"/>
    <xf numFmtId="43" fontId="6" fillId="0" borderId="10" xfId="3" applyFont="1" applyFill="1" applyBorder="1" applyAlignment="1"/>
    <xf numFmtId="43" fontId="8" fillId="0" borderId="11" xfId="3" applyFont="1" applyFill="1" applyBorder="1"/>
    <xf numFmtId="0" fontId="6" fillId="0" borderId="12" xfId="2" applyFont="1" applyBorder="1"/>
    <xf numFmtId="43" fontId="6" fillId="0" borderId="13" xfId="2" applyNumberFormat="1" applyFont="1" applyBorder="1" applyAlignment="1">
      <alignment horizontal="center"/>
    </xf>
    <xf numFmtId="43" fontId="6" fillId="0" borderId="13" xfId="2" applyNumberFormat="1" applyFont="1" applyBorder="1"/>
    <xf numFmtId="43" fontId="5" fillId="0" borderId="13" xfId="2" applyNumberFormat="1" applyBorder="1"/>
    <xf numFmtId="49" fontId="8" fillId="0" borderId="12" xfId="2" applyNumberFormat="1" applyFont="1" applyBorder="1" applyAlignment="1">
      <alignment horizontal="left" wrapText="1"/>
    </xf>
    <xf numFmtId="43" fontId="8" fillId="0" borderId="13" xfId="2" applyNumberFormat="1" applyFont="1" applyBorder="1"/>
    <xf numFmtId="0" fontId="9" fillId="0" borderId="12" xfId="2" applyFont="1" applyBorder="1"/>
    <xf numFmtId="0" fontId="7" fillId="0" borderId="0" xfId="2" applyFont="1"/>
    <xf numFmtId="0" fontId="6" fillId="0" borderId="12" xfId="2" applyFont="1" applyBorder="1" applyAlignment="1">
      <alignment wrapText="1"/>
    </xf>
    <xf numFmtId="43" fontId="6" fillId="0" borderId="13" xfId="3" applyFont="1" applyBorder="1" applyAlignment="1"/>
    <xf numFmtId="43" fontId="3" fillId="0" borderId="0" xfId="1" applyFont="1"/>
    <xf numFmtId="0" fontId="8" fillId="0" borderId="12" xfId="2" applyFont="1" applyBorder="1"/>
    <xf numFmtId="0" fontId="8" fillId="3" borderId="14" xfId="2" applyFont="1" applyFill="1" applyBorder="1" applyAlignment="1">
      <alignment horizontal="left" wrapText="1"/>
    </xf>
    <xf numFmtId="43" fontId="8" fillId="3" borderId="15" xfId="2" applyNumberFormat="1" applyFont="1" applyFill="1" applyBorder="1"/>
    <xf numFmtId="43" fontId="8" fillId="3" borderId="16" xfId="2" applyNumberFormat="1" applyFont="1" applyFill="1" applyBorder="1"/>
    <xf numFmtId="0" fontId="6" fillId="0" borderId="0" xfId="0" applyFont="1" applyAlignment="1">
      <alignment horizontal="center" vertical="center" wrapText="1"/>
    </xf>
    <xf numFmtId="43" fontId="8" fillId="0" borderId="1" xfId="1" applyFont="1" applyBorder="1"/>
    <xf numFmtId="0" fontId="6" fillId="0" borderId="1" xfId="0" applyFont="1" applyBorder="1"/>
    <xf numFmtId="43" fontId="4" fillId="0" borderId="1" xfId="0" applyNumberFormat="1" applyFont="1" applyBorder="1"/>
    <xf numFmtId="43" fontId="4" fillId="0" borderId="2" xfId="0" applyNumberFormat="1" applyFont="1" applyBorder="1"/>
  </cellXfs>
  <cellStyles count="4">
    <cellStyle name="Millares" xfId="1" builtinId="3"/>
    <cellStyle name="Millares 2" xfId="3" xr:uid="{EBF5F7B9-42DA-4FE7-8EF2-04EC431EA9D4}"/>
    <cellStyle name="Normal" xfId="0" builtinId="0"/>
    <cellStyle name="Normal 3" xfId="2" xr:uid="{3CD8B016-27B1-4C6D-8307-02A01D38AB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1160145</xdr:colOff>
      <xdr:row>2</xdr:row>
      <xdr:rowOff>137160</xdr:rowOff>
    </xdr:to>
    <xdr:pic>
      <xdr:nvPicPr>
        <xdr:cNvPr id="9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3F1B74EE-613A-4D53-AD7F-2A667F40C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60145" cy="5181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1E26C-EDB5-4ACC-AD8D-95B63D330011}">
  <dimension ref="A4:M527"/>
  <sheetViews>
    <sheetView showGridLines="0" tabSelected="1" topLeftCell="A5" workbookViewId="0">
      <selection activeCell="H32" sqref="H32"/>
    </sheetView>
  </sheetViews>
  <sheetFormatPr baseColWidth="10" defaultColWidth="11.5703125" defaultRowHeight="15" x14ac:dyDescent="0.25"/>
  <cols>
    <col min="1" max="1" width="29.85546875" customWidth="1"/>
    <col min="2" max="2" width="18.85546875" customWidth="1"/>
    <col min="3" max="3" width="22.140625" customWidth="1"/>
    <col min="4" max="4" width="20.28515625" customWidth="1"/>
    <col min="5" max="5" width="19" customWidth="1"/>
    <col min="6" max="6" width="19.5703125" customWidth="1"/>
    <col min="7" max="8" width="19.42578125" customWidth="1"/>
    <col min="9" max="9" width="21" customWidth="1"/>
    <col min="10" max="10" width="16.7109375" bestFit="1" customWidth="1"/>
    <col min="11" max="12" width="9.140625" customWidth="1"/>
    <col min="13" max="13" width="20.28515625" customWidth="1"/>
    <col min="14" max="253" width="9.140625" customWidth="1"/>
  </cols>
  <sheetData>
    <row r="4" spans="1:13" ht="16.5" thickBot="1" x14ac:dyDescent="0.3">
      <c r="A4" s="12" t="s">
        <v>11</v>
      </c>
      <c r="B4" s="13"/>
      <c r="C4" s="13"/>
      <c r="D4" s="14"/>
      <c r="E4" s="13"/>
      <c r="F4" s="13"/>
      <c r="G4" s="13"/>
      <c r="H4" s="13"/>
      <c r="I4" s="13"/>
    </row>
    <row r="5" spans="1:13" ht="48" thickBot="1" x14ac:dyDescent="0.3">
      <c r="A5" s="15" t="s">
        <v>12</v>
      </c>
      <c r="B5" s="16" t="s">
        <v>13</v>
      </c>
      <c r="C5" s="16" t="s">
        <v>14</v>
      </c>
      <c r="D5" s="17" t="s">
        <v>15</v>
      </c>
      <c r="E5" s="17" t="s">
        <v>16</v>
      </c>
      <c r="F5" s="17" t="s">
        <v>17</v>
      </c>
      <c r="G5" s="17" t="s">
        <v>18</v>
      </c>
      <c r="H5" s="17" t="s">
        <v>19</v>
      </c>
      <c r="I5" s="18" t="s">
        <v>20</v>
      </c>
    </row>
    <row r="6" spans="1:13" ht="15.75" x14ac:dyDescent="0.25">
      <c r="A6" s="19" t="s">
        <v>21</v>
      </c>
      <c r="B6" s="20"/>
      <c r="C6" s="21"/>
      <c r="D6" s="22"/>
      <c r="E6" s="21"/>
      <c r="F6" s="21"/>
      <c r="G6" s="21"/>
      <c r="H6" s="23"/>
      <c r="I6" s="24"/>
    </row>
    <row r="7" spans="1:13" ht="15.75" x14ac:dyDescent="0.25">
      <c r="A7" s="25" t="s">
        <v>22</v>
      </c>
      <c r="B7" s="26">
        <v>8787087810</v>
      </c>
      <c r="C7" s="26">
        <v>71719803058.37001</v>
      </c>
      <c r="D7" s="26">
        <v>21572550788.979996</v>
      </c>
      <c r="E7" s="26">
        <v>171312825.91999993</v>
      </c>
      <c r="F7" s="26">
        <v>4675552028.1400023</v>
      </c>
      <c r="G7" s="26">
        <v>66538280.109999999</v>
      </c>
      <c r="H7" s="27">
        <v>17246660088.229992</v>
      </c>
      <c r="I7" s="28">
        <f t="shared" ref="I7:I13" si="0">SUM(B7:H7)</f>
        <v>124239504879.75</v>
      </c>
    </row>
    <row r="8" spans="1:13" ht="15.75" x14ac:dyDescent="0.25">
      <c r="A8" s="29" t="s">
        <v>23</v>
      </c>
      <c r="B8" s="30">
        <v>0</v>
      </c>
      <c r="C8" s="30">
        <v>10</v>
      </c>
      <c r="D8" s="30">
        <v>413</v>
      </c>
      <c r="E8" s="30">
        <v>4646135.629999999</v>
      </c>
      <c r="F8" s="30">
        <v>16640103.800000004</v>
      </c>
      <c r="G8" s="30">
        <v>436725</v>
      </c>
      <c r="H8" s="30">
        <v>11338959282.069994</v>
      </c>
      <c r="I8" s="28">
        <f t="shared" si="0"/>
        <v>11360682669.499994</v>
      </c>
    </row>
    <row r="9" spans="1:13" ht="15.75" x14ac:dyDescent="0.25">
      <c r="A9" s="29" t="s">
        <v>24</v>
      </c>
      <c r="B9" s="31">
        <v>0</v>
      </c>
      <c r="C9" s="31">
        <v>0</v>
      </c>
      <c r="D9" s="30">
        <v>0</v>
      </c>
      <c r="E9" s="31">
        <v>0</v>
      </c>
      <c r="F9" s="31">
        <v>0</v>
      </c>
      <c r="G9" s="31">
        <v>0</v>
      </c>
      <c r="H9" s="32">
        <v>0</v>
      </c>
      <c r="I9" s="28">
        <f t="shared" si="0"/>
        <v>0</v>
      </c>
    </row>
    <row r="10" spans="1:13" ht="15.75" x14ac:dyDescent="0.25">
      <c r="A10" s="29" t="s">
        <v>25</v>
      </c>
      <c r="B10" s="31">
        <v>0</v>
      </c>
      <c r="C10" s="31">
        <v>0</v>
      </c>
      <c r="D10" s="31">
        <v>0</v>
      </c>
      <c r="E10" s="31">
        <v>0</v>
      </c>
      <c r="F10" s="31">
        <v>-93810</v>
      </c>
      <c r="G10" s="31">
        <v>0</v>
      </c>
      <c r="H10" s="31">
        <v>0</v>
      </c>
      <c r="I10" s="28">
        <f t="shared" si="0"/>
        <v>-93810</v>
      </c>
    </row>
    <row r="11" spans="1:13" ht="15.75" x14ac:dyDescent="0.25">
      <c r="A11" s="29" t="s">
        <v>26</v>
      </c>
      <c r="B11" s="31">
        <v>0</v>
      </c>
      <c r="C11" s="31">
        <v>-11</v>
      </c>
      <c r="D11" s="31">
        <v>-424</v>
      </c>
      <c r="E11" s="31">
        <v>-19099</v>
      </c>
      <c r="F11" s="31">
        <v>-103231.51000000001</v>
      </c>
      <c r="G11" s="31">
        <v>-8330.15</v>
      </c>
      <c r="H11" s="31">
        <v>0</v>
      </c>
      <c r="I11" s="28">
        <f t="shared" si="0"/>
        <v>-131095.66</v>
      </c>
    </row>
    <row r="12" spans="1:13" ht="15.75" x14ac:dyDescent="0.25">
      <c r="A12" s="29" t="s">
        <v>0</v>
      </c>
      <c r="B12" s="31">
        <v>0</v>
      </c>
      <c r="C12" s="31">
        <v>0</v>
      </c>
      <c r="D12" s="30">
        <v>0</v>
      </c>
      <c r="E12" s="31">
        <v>0</v>
      </c>
      <c r="F12" s="31">
        <v>0</v>
      </c>
      <c r="G12" s="31">
        <v>0</v>
      </c>
      <c r="H12" s="31">
        <v>0</v>
      </c>
      <c r="I12" s="28">
        <f t="shared" si="0"/>
        <v>0</v>
      </c>
    </row>
    <row r="13" spans="1:13" ht="15.75" x14ac:dyDescent="0.25">
      <c r="A13" s="33" t="s">
        <v>27</v>
      </c>
      <c r="B13" s="34">
        <f t="shared" ref="B13:G13" si="1">SUM(B7:B12)</f>
        <v>8787087810</v>
      </c>
      <c r="C13" s="34">
        <f t="shared" si="1"/>
        <v>71719803057.37001</v>
      </c>
      <c r="D13" s="34">
        <f t="shared" si="1"/>
        <v>21572550777.979996</v>
      </c>
      <c r="E13" s="34">
        <f t="shared" si="1"/>
        <v>175939862.54999992</v>
      </c>
      <c r="F13" s="34">
        <f t="shared" si="1"/>
        <v>4691995090.4300022</v>
      </c>
      <c r="G13" s="34">
        <f t="shared" si="1"/>
        <v>66966674.960000001</v>
      </c>
      <c r="H13" s="34">
        <f>SUM(H7:H12)</f>
        <v>28585619370.299988</v>
      </c>
      <c r="I13" s="28">
        <f t="shared" si="0"/>
        <v>135599962643.59001</v>
      </c>
    </row>
    <row r="14" spans="1:13" ht="18.75" x14ac:dyDescent="0.3">
      <c r="A14" s="35" t="s">
        <v>28</v>
      </c>
      <c r="B14" s="34"/>
      <c r="C14" s="36"/>
      <c r="D14" s="36"/>
      <c r="E14" s="36"/>
      <c r="F14" s="36"/>
      <c r="G14" s="36"/>
      <c r="H14" s="36"/>
      <c r="I14" s="28"/>
    </row>
    <row r="15" spans="1:13" ht="31.5" x14ac:dyDescent="0.25">
      <c r="A15" s="37" t="s">
        <v>29</v>
      </c>
      <c r="B15" s="38">
        <v>0</v>
      </c>
      <c r="C15" s="38">
        <v>-17320035754.580013</v>
      </c>
      <c r="D15" s="38">
        <v>-7118262545.250001</v>
      </c>
      <c r="E15" s="38">
        <v>-156778783.79999956</v>
      </c>
      <c r="F15" s="38">
        <v>-2620957547.1599998</v>
      </c>
      <c r="G15" s="38">
        <v>-51322925.020000063</v>
      </c>
      <c r="H15" s="38">
        <v>0</v>
      </c>
      <c r="I15" s="28">
        <f>SUM(B15:H15)</f>
        <v>-27267357555.810013</v>
      </c>
    </row>
    <row r="16" spans="1:13" ht="15.75" x14ac:dyDescent="0.25">
      <c r="A16" s="29" t="s">
        <v>30</v>
      </c>
      <c r="B16" s="27">
        <v>0</v>
      </c>
      <c r="C16" s="27">
        <v>-2403006947.1100011</v>
      </c>
      <c r="D16" s="27">
        <v>-974953644.88999975</v>
      </c>
      <c r="E16" s="27">
        <v>-5642209.5299999993</v>
      </c>
      <c r="F16" s="27">
        <v>-339497368.13000005</v>
      </c>
      <c r="G16" s="27">
        <v>-4561993.8400000008</v>
      </c>
      <c r="H16" s="27">
        <v>0</v>
      </c>
      <c r="I16" s="28">
        <f>SUM(B16:H16)</f>
        <v>-3727662163.5000014</v>
      </c>
      <c r="J16" s="6"/>
      <c r="K16" s="6"/>
      <c r="M16" s="39"/>
    </row>
    <row r="17" spans="1:10" ht="15.75" x14ac:dyDescent="0.25">
      <c r="A17" s="29" t="s">
        <v>25</v>
      </c>
      <c r="B17" s="26">
        <v>0</v>
      </c>
      <c r="C17" s="26">
        <v>0</v>
      </c>
      <c r="D17" s="26">
        <v>0</v>
      </c>
      <c r="E17" s="26">
        <v>0</v>
      </c>
      <c r="F17" s="26">
        <v>28323.5</v>
      </c>
      <c r="G17" s="26">
        <v>0</v>
      </c>
      <c r="H17" s="26">
        <v>0</v>
      </c>
      <c r="I17" s="28">
        <f>SUM(B17:H17)</f>
        <v>28323.5</v>
      </c>
    </row>
    <row r="18" spans="1:10" ht="15.75" x14ac:dyDescent="0.25">
      <c r="A18" s="40" t="s">
        <v>31</v>
      </c>
      <c r="B18" s="34">
        <f>SUM(B15:B17)</f>
        <v>0</v>
      </c>
      <c r="C18" s="34">
        <f t="shared" ref="C18:H18" si="2">SUM(C15:C17)</f>
        <v>-19723042701.690014</v>
      </c>
      <c r="D18" s="34">
        <f t="shared" si="2"/>
        <v>-8093216190.1400003</v>
      </c>
      <c r="E18" s="34">
        <f t="shared" si="2"/>
        <v>-162420993.32999957</v>
      </c>
      <c r="F18" s="34">
        <f t="shared" si="2"/>
        <v>-2960426591.79</v>
      </c>
      <c r="G18" s="34">
        <f t="shared" si="2"/>
        <v>-55884918.860000066</v>
      </c>
      <c r="H18" s="34">
        <f t="shared" si="2"/>
        <v>0</v>
      </c>
      <c r="I18" s="28">
        <f>SUM(B18:H18)</f>
        <v>-30994991395.810013</v>
      </c>
    </row>
    <row r="19" spans="1:10" ht="32.25" thickBot="1" x14ac:dyDescent="0.3">
      <c r="A19" s="41" t="s">
        <v>32</v>
      </c>
      <c r="B19" s="42">
        <f>+B13+B18</f>
        <v>8787087810</v>
      </c>
      <c r="C19" s="42">
        <f t="shared" ref="C19:H19" si="3">+C13+C18</f>
        <v>51996760355.679993</v>
      </c>
      <c r="D19" s="42">
        <f t="shared" si="3"/>
        <v>13479334587.839996</v>
      </c>
      <c r="E19" s="42">
        <f t="shared" si="3"/>
        <v>13518869.220000356</v>
      </c>
      <c r="F19" s="42">
        <f t="shared" si="3"/>
        <v>1731568498.6400023</v>
      </c>
      <c r="G19" s="42">
        <f t="shared" si="3"/>
        <v>11081756.099999934</v>
      </c>
      <c r="H19" s="42">
        <f t="shared" si="3"/>
        <v>28585619370.299988</v>
      </c>
      <c r="I19" s="43">
        <f>+I13+I18</f>
        <v>104604971247.78</v>
      </c>
      <c r="J19" s="6"/>
    </row>
    <row r="21" spans="1:10" s="3" customFormat="1" ht="15.75" x14ac:dyDescent="0.25">
      <c r="C21" s="5" t="s">
        <v>33</v>
      </c>
      <c r="D21" s="5"/>
      <c r="E21" s="5"/>
      <c r="F21" s="5"/>
      <c r="G21" s="4"/>
    </row>
    <row r="22" spans="1:10" s="3" customFormat="1" ht="15.75" x14ac:dyDescent="0.25">
      <c r="A22" s="8"/>
      <c r="B22" s="44" t="s">
        <v>34</v>
      </c>
      <c r="C22" s="4" t="s">
        <v>1</v>
      </c>
      <c r="D22" s="1" t="s">
        <v>2</v>
      </c>
      <c r="E22" s="7">
        <v>2374373798.3499999</v>
      </c>
      <c r="F22" s="4"/>
      <c r="G22" s="4"/>
    </row>
    <row r="23" spans="1:10" s="3" customFormat="1" ht="15.75" x14ac:dyDescent="0.25">
      <c r="A23" s="8"/>
      <c r="B23" s="44"/>
      <c r="C23" s="4" t="s">
        <v>3</v>
      </c>
      <c r="D23" s="1" t="s">
        <v>4</v>
      </c>
      <c r="E23" s="7">
        <v>1100318506.77</v>
      </c>
      <c r="F23" s="4"/>
      <c r="G23" s="4"/>
    </row>
    <row r="24" spans="1:10" s="3" customFormat="1" ht="15.75" x14ac:dyDescent="0.25">
      <c r="A24" s="8"/>
      <c r="B24" s="44"/>
      <c r="C24" s="4" t="s">
        <v>5</v>
      </c>
      <c r="D24" s="1" t="s">
        <v>6</v>
      </c>
      <c r="E24" s="7">
        <v>54395174.359999999</v>
      </c>
      <c r="F24" s="4"/>
    </row>
    <row r="25" spans="1:10" s="3" customFormat="1" ht="16.5" thickBot="1" x14ac:dyDescent="0.3">
      <c r="A25" s="9"/>
      <c r="C25" s="10" t="s">
        <v>7</v>
      </c>
      <c r="D25" s="47"/>
      <c r="E25" s="45">
        <f>SUM(E22:E24)</f>
        <v>3529087479.48</v>
      </c>
      <c r="F25" s="4"/>
    </row>
    <row r="26" spans="1:10" s="3" customFormat="1" ht="16.5" thickBot="1" x14ac:dyDescent="0.3">
      <c r="A26" s="9"/>
      <c r="B26" s="5"/>
      <c r="C26" s="11"/>
      <c r="D26" s="48"/>
    </row>
    <row r="27" spans="1:10" s="3" customFormat="1" ht="15.75" x14ac:dyDescent="0.25">
      <c r="B27" s="44" t="s">
        <v>35</v>
      </c>
      <c r="C27" s="3" t="s">
        <v>8</v>
      </c>
      <c r="D27" s="2" t="s">
        <v>2</v>
      </c>
      <c r="E27" s="7">
        <v>37886794.579999998</v>
      </c>
    </row>
    <row r="28" spans="1:10" s="3" customFormat="1" ht="15.75" x14ac:dyDescent="0.25">
      <c r="B28" s="44"/>
      <c r="C28" s="3" t="s">
        <v>9</v>
      </c>
      <c r="D28" s="2" t="s">
        <v>4</v>
      </c>
      <c r="E28" s="7">
        <v>46631830.640000001</v>
      </c>
    </row>
    <row r="29" spans="1:10" s="3" customFormat="1" ht="15.75" x14ac:dyDescent="0.25">
      <c r="B29" s="44"/>
      <c r="C29" s="3" t="s">
        <v>10</v>
      </c>
      <c r="D29" s="2" t="s">
        <v>6</v>
      </c>
      <c r="E29" s="7">
        <v>114056058.8</v>
      </c>
    </row>
    <row r="30" spans="1:10" s="3" customFormat="1" ht="16.5" thickBot="1" x14ac:dyDescent="0.3">
      <c r="C30" s="10" t="s">
        <v>36</v>
      </c>
      <c r="D30" s="46"/>
      <c r="E30" s="45">
        <f>SUM(E27:E29)</f>
        <v>198574684.01999998</v>
      </c>
    </row>
    <row r="31" spans="1:10" s="3" customFormat="1" ht="15.75" x14ac:dyDescent="0.25"/>
    <row r="32" spans="1:10" s="3" customFormat="1" ht="16.5" thickBot="1" x14ac:dyDescent="0.3">
      <c r="C32" s="10" t="s">
        <v>36</v>
      </c>
      <c r="D32" s="46"/>
      <c r="E32" s="45">
        <f>E25+E30</f>
        <v>3727662163.5</v>
      </c>
    </row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8" customFormat="1" x14ac:dyDescent="0.25"/>
    <row r="439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  <row r="511" customFormat="1" x14ac:dyDescent="0.25"/>
    <row r="512" customFormat="1" x14ac:dyDescent="0.25"/>
    <row r="513" customFormat="1" x14ac:dyDescent="0.25"/>
    <row r="514" customFormat="1" x14ac:dyDescent="0.25"/>
    <row r="515" customFormat="1" x14ac:dyDescent="0.25"/>
    <row r="516" customFormat="1" x14ac:dyDescent="0.25"/>
    <row r="517" customFormat="1" x14ac:dyDescent="0.25"/>
    <row r="518" customFormat="1" x14ac:dyDescent="0.25"/>
    <row r="519" customFormat="1" x14ac:dyDescent="0.25"/>
    <row r="520" customFormat="1" x14ac:dyDescent="0.25"/>
    <row r="521" customFormat="1" x14ac:dyDescent="0.25"/>
    <row r="522" customFormat="1" x14ac:dyDescent="0.25"/>
    <row r="523" customFormat="1" x14ac:dyDescent="0.25"/>
    <row r="524" customFormat="1" x14ac:dyDescent="0.25"/>
    <row r="525" customFormat="1" x14ac:dyDescent="0.25"/>
    <row r="526" customFormat="1" x14ac:dyDescent="0.25"/>
    <row r="527" customFormat="1" x14ac:dyDescent="0.25"/>
  </sheetData>
  <mergeCells count="2">
    <mergeCell ref="B22:B24"/>
    <mergeCell ref="B27:B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2025-01-27T15:10:32Z</dcterms:created>
  <dcterms:modified xsi:type="dcterms:W3CDTF">2025-01-27T15:20:07Z</dcterms:modified>
</cp:coreProperties>
</file>