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UB DIRECCION FCIERA\CIERRE FISCAL 2022\PROVISIONAL ENVIADOS A DIGECOG\"/>
    </mc:Choice>
  </mc:AlternateContent>
  <xr:revisionPtr revIDLastSave="0" documentId="13_ncr:1_{BEE6D3E3-07ED-4B3D-8C71-FBED95AA1D3A}" xr6:coauthVersionLast="47" xr6:coauthVersionMax="47" xr10:uidLastSave="{00000000-0000-0000-0000-000000000000}"/>
  <bookViews>
    <workbookView xWindow="-120" yWindow="-120" windowWidth="20730" windowHeight="11160" xr2:uid="{7B995D24-755F-4DE6-9E0F-B01362CA5E2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B60" i="1"/>
  <c r="C58" i="1"/>
  <c r="C44" i="1"/>
  <c r="B44" i="1"/>
  <c r="B28" i="1"/>
  <c r="C27" i="1"/>
  <c r="C20" i="1"/>
  <c r="C15" i="1"/>
  <c r="C28" i="1" s="1"/>
  <c r="C59" i="1" s="1"/>
  <c r="C61" i="1" s="1"/>
  <c r="B59" i="1" l="1"/>
  <c r="B61" i="1" s="1"/>
</calcChain>
</file>

<file path=xl/sharedStrings.xml><?xml version="1.0" encoding="utf-8"?>
<sst xmlns="http://schemas.openxmlformats.org/spreadsheetml/2006/main" count="59" uniqueCount="57">
  <si>
    <t>EMPRESA DE GENERACION HIDROELECTRICA DOMINICANA</t>
  </si>
  <si>
    <t>Lic.Cesar H.Tejeda</t>
  </si>
  <si>
    <t>Lic.Diovanny Manzanillo</t>
  </si>
  <si>
    <t>Subdirector Financiero</t>
  </si>
  <si>
    <t>Director Financiero</t>
  </si>
  <si>
    <t>Ing.Angel Rafael Salazar R.</t>
  </si>
  <si>
    <t xml:space="preserve">  Administrador General</t>
  </si>
  <si>
    <t>Estado de Flujo de Efectivo</t>
  </si>
  <si>
    <t>Del ejercicio terminado al 31 de diciembre de 2022 y 2021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</si>
  <si>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</si>
  <si>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</si>
  <si>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</si>
  <si>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</si>
  <si>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</si>
  <si>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</si>
  <si>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</si>
  <si>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</si>
  <si>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</si>
  <si>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</si>
  <si>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</si>
  <si>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</si>
  <si>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</si>
  <si>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</si>
  <si>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</si>
  <si>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</si>
  <si>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</si>
  <si>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</si>
  <si>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</si>
  <si>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</si>
  <si>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</si>
  <si>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</si>
  <si>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</si>
  <si>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</si>
  <si>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</si>
  <si>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Certificados de Inversion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</si>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</sst>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231F2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43" fontId="2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164" fontId="6" fillId="0" borderId="0" xfId="0" applyNumberFormat="1" applyFont="1"/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1" applyNumberFormat="1" applyFont="1" applyFill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 wrapText="1"/>
    </xf>
    <xf numFmtId="43" fontId="11" fillId="0" borderId="0" xfId="1" applyFont="1" applyAlignment="1">
      <alignment vertical="center" wrapText="1"/>
    </xf>
    <xf numFmtId="43" fontId="11" fillId="0" borderId="0" xfId="1" applyFont="1" applyFill="1" applyAlignment="1">
      <alignment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3" fontId="10" fillId="0" borderId="2" xfId="1" applyFont="1" applyFill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3" fontId="10" fillId="0" borderId="0" xfId="1" applyFont="1" applyAlignment="1">
      <alignment horizontal="left" vertical="center" wrapText="1"/>
    </xf>
    <xf numFmtId="164" fontId="11" fillId="0" borderId="0" xfId="0" applyNumberFormat="1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43" fontId="11" fillId="0" borderId="0" xfId="1" applyFont="1" applyAlignment="1">
      <alignment horizontal="left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0" fontId="5" fillId="0" borderId="0" xfId="2" applyFont="1" applyAlignment="1">
      <alignment horizontal="center"/>
    </xf>
    <xf numFmtId="43" fontId="11" fillId="2" borderId="0" xfId="1" applyFont="1" applyFill="1" applyAlignment="1">
      <alignment vertical="center" wrapText="1"/>
    </xf>
    <xf numFmtId="0" fontId="7" fillId="2" borderId="0" xfId="2" applyFont="1" applyFill="1" applyAlignment="1">
      <alignment horizontal="center"/>
    </xf>
    <xf numFmtId="43" fontId="6" fillId="0" borderId="0" xfId="1" applyFont="1"/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3" xfId="2" xr:uid="{CA2D4A7E-270E-48CB-9D8A-B37CB5171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3</xdr:row>
      <xdr:rowOff>152400</xdr:rowOff>
    </xdr:from>
    <xdr:to>
      <xdr:col>0</xdr:col>
      <xdr:colOff>1428750</xdr:colOff>
      <xdr:row>5</xdr:row>
      <xdr:rowOff>66675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64262EF-3294-43B7-9A16-7E3CDDA8C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752475"/>
          <a:ext cx="695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%20DIRECCION%20FCIERA/CIERRE%20FISCAL%202021/1RA%20BALANZA%20DIC%202021%20PRUEBA%204%20enviar%20digecog%20pru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01 DIC 2021"/>
      <sheetName val="NOTAS"/>
      <sheetName val="SPNF"/>
      <sheetName val="SUBSIDIOS Y OTROS PAGOS EXT"/>
      <sheetName val="ESTADO DE SITUACION"/>
      <sheetName val="ESTADO DE RENDIMIENTO "/>
      <sheetName val="CAMBIO DE ACTIVO"/>
      <sheetName val="ESTADO COMPARATIVO "/>
      <sheetName val="FLUJO DE EFECTIVO"/>
      <sheetName val="NOTA 13"/>
    </sheetNames>
    <sheetDataSet>
      <sheetData sheetId="0" refreshError="1"/>
      <sheetData sheetId="1" refreshError="1">
        <row r="277">
          <cell r="C277">
            <v>4802144392.1199999</v>
          </cell>
        </row>
      </sheetData>
      <sheetData sheetId="2" refreshError="1"/>
      <sheetData sheetId="3" refreshError="1"/>
      <sheetData sheetId="4" refreshError="1"/>
      <sheetData sheetId="5" refreshError="1">
        <row r="26">
          <cell r="D26">
            <v>189984752.62</v>
          </cell>
        </row>
        <row r="27">
          <cell r="D27">
            <v>121111212.77000003</v>
          </cell>
        </row>
        <row r="29">
          <cell r="D29">
            <v>1122432648.6299999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ABE9-7891-4C2A-B086-E5B62B35CEFF}">
  <dimension ref="A3:G68"/>
  <sheetViews>
    <sheetView showGridLines="0" tabSelected="1" topLeftCell="A21" workbookViewId="0">
      <selection activeCell="F44" sqref="F44"/>
    </sheetView>
  </sheetViews>
  <sheetFormatPr baseColWidth="10" defaultRowHeight="15.75" x14ac:dyDescent="0.25"/>
  <cols>
    <col min="1" max="1" width="70.140625" style="5" customWidth="1"/>
    <col min="2" max="2" width="22.7109375" style="5" customWidth="1"/>
    <col min="3" max="3" width="26.28515625" style="5" customWidth="1"/>
    <col min="4" max="4" width="3.7109375" style="5" customWidth="1"/>
    <col min="5" max="256" width="11.42578125" style="5"/>
    <col min="257" max="257" width="70.140625" style="5" customWidth="1"/>
    <col min="258" max="258" width="22.7109375" style="5" customWidth="1"/>
    <col min="259" max="259" width="26.28515625" style="5" customWidth="1"/>
    <col min="260" max="260" width="3.7109375" style="5" customWidth="1"/>
    <col min="261" max="512" width="11.42578125" style="5"/>
    <col min="513" max="513" width="70.140625" style="5" customWidth="1"/>
    <col min="514" max="514" width="22.7109375" style="5" customWidth="1"/>
    <col min="515" max="515" width="26.28515625" style="5" customWidth="1"/>
    <col min="516" max="516" width="3.7109375" style="5" customWidth="1"/>
    <col min="517" max="768" width="11.42578125" style="5"/>
    <col min="769" max="769" width="70.140625" style="5" customWidth="1"/>
    <col min="770" max="770" width="22.7109375" style="5" customWidth="1"/>
    <col min="771" max="771" width="26.28515625" style="5" customWidth="1"/>
    <col min="772" max="772" width="3.7109375" style="5" customWidth="1"/>
    <col min="773" max="1024" width="11.42578125" style="5"/>
    <col min="1025" max="1025" width="70.140625" style="5" customWidth="1"/>
    <col min="1026" max="1026" width="22.7109375" style="5" customWidth="1"/>
    <col min="1027" max="1027" width="26.28515625" style="5" customWidth="1"/>
    <col min="1028" max="1028" width="3.7109375" style="5" customWidth="1"/>
    <col min="1029" max="1280" width="11.42578125" style="5"/>
    <col min="1281" max="1281" width="70.140625" style="5" customWidth="1"/>
    <col min="1282" max="1282" width="22.7109375" style="5" customWidth="1"/>
    <col min="1283" max="1283" width="26.28515625" style="5" customWidth="1"/>
    <col min="1284" max="1284" width="3.7109375" style="5" customWidth="1"/>
    <col min="1285" max="1536" width="11.42578125" style="5"/>
    <col min="1537" max="1537" width="70.140625" style="5" customWidth="1"/>
    <col min="1538" max="1538" width="22.7109375" style="5" customWidth="1"/>
    <col min="1539" max="1539" width="26.28515625" style="5" customWidth="1"/>
    <col min="1540" max="1540" width="3.7109375" style="5" customWidth="1"/>
    <col min="1541" max="1792" width="11.42578125" style="5"/>
    <col min="1793" max="1793" width="70.140625" style="5" customWidth="1"/>
    <col min="1794" max="1794" width="22.7109375" style="5" customWidth="1"/>
    <col min="1795" max="1795" width="26.28515625" style="5" customWidth="1"/>
    <col min="1796" max="1796" width="3.7109375" style="5" customWidth="1"/>
    <col min="1797" max="2048" width="11.42578125" style="5"/>
    <col min="2049" max="2049" width="70.140625" style="5" customWidth="1"/>
    <col min="2050" max="2050" width="22.7109375" style="5" customWidth="1"/>
    <col min="2051" max="2051" width="26.28515625" style="5" customWidth="1"/>
    <col min="2052" max="2052" width="3.7109375" style="5" customWidth="1"/>
    <col min="2053" max="2304" width="11.42578125" style="5"/>
    <col min="2305" max="2305" width="70.140625" style="5" customWidth="1"/>
    <col min="2306" max="2306" width="22.7109375" style="5" customWidth="1"/>
    <col min="2307" max="2307" width="26.28515625" style="5" customWidth="1"/>
    <col min="2308" max="2308" width="3.7109375" style="5" customWidth="1"/>
    <col min="2309" max="2560" width="11.42578125" style="5"/>
    <col min="2561" max="2561" width="70.140625" style="5" customWidth="1"/>
    <col min="2562" max="2562" width="22.7109375" style="5" customWidth="1"/>
    <col min="2563" max="2563" width="26.28515625" style="5" customWidth="1"/>
    <col min="2564" max="2564" width="3.7109375" style="5" customWidth="1"/>
    <col min="2565" max="2816" width="11.42578125" style="5"/>
    <col min="2817" max="2817" width="70.140625" style="5" customWidth="1"/>
    <col min="2818" max="2818" width="22.7109375" style="5" customWidth="1"/>
    <col min="2819" max="2819" width="26.28515625" style="5" customWidth="1"/>
    <col min="2820" max="2820" width="3.7109375" style="5" customWidth="1"/>
    <col min="2821" max="3072" width="11.42578125" style="5"/>
    <col min="3073" max="3073" width="70.140625" style="5" customWidth="1"/>
    <col min="3074" max="3074" width="22.7109375" style="5" customWidth="1"/>
    <col min="3075" max="3075" width="26.28515625" style="5" customWidth="1"/>
    <col min="3076" max="3076" width="3.7109375" style="5" customWidth="1"/>
    <col min="3077" max="3328" width="11.42578125" style="5"/>
    <col min="3329" max="3329" width="70.140625" style="5" customWidth="1"/>
    <col min="3330" max="3330" width="22.7109375" style="5" customWidth="1"/>
    <col min="3331" max="3331" width="26.28515625" style="5" customWidth="1"/>
    <col min="3332" max="3332" width="3.7109375" style="5" customWidth="1"/>
    <col min="3333" max="3584" width="11.42578125" style="5"/>
    <col min="3585" max="3585" width="70.140625" style="5" customWidth="1"/>
    <col min="3586" max="3586" width="22.7109375" style="5" customWidth="1"/>
    <col min="3587" max="3587" width="26.28515625" style="5" customWidth="1"/>
    <col min="3588" max="3588" width="3.7109375" style="5" customWidth="1"/>
    <col min="3589" max="3840" width="11.42578125" style="5"/>
    <col min="3841" max="3841" width="70.140625" style="5" customWidth="1"/>
    <col min="3842" max="3842" width="22.7109375" style="5" customWidth="1"/>
    <col min="3843" max="3843" width="26.28515625" style="5" customWidth="1"/>
    <col min="3844" max="3844" width="3.7109375" style="5" customWidth="1"/>
    <col min="3845" max="4096" width="11.42578125" style="5"/>
    <col min="4097" max="4097" width="70.140625" style="5" customWidth="1"/>
    <col min="4098" max="4098" width="22.7109375" style="5" customWidth="1"/>
    <col min="4099" max="4099" width="26.28515625" style="5" customWidth="1"/>
    <col min="4100" max="4100" width="3.7109375" style="5" customWidth="1"/>
    <col min="4101" max="4352" width="11.42578125" style="5"/>
    <col min="4353" max="4353" width="70.140625" style="5" customWidth="1"/>
    <col min="4354" max="4354" width="22.7109375" style="5" customWidth="1"/>
    <col min="4355" max="4355" width="26.28515625" style="5" customWidth="1"/>
    <col min="4356" max="4356" width="3.7109375" style="5" customWidth="1"/>
    <col min="4357" max="4608" width="11.42578125" style="5"/>
    <col min="4609" max="4609" width="70.140625" style="5" customWidth="1"/>
    <col min="4610" max="4610" width="22.7109375" style="5" customWidth="1"/>
    <col min="4611" max="4611" width="26.28515625" style="5" customWidth="1"/>
    <col min="4612" max="4612" width="3.7109375" style="5" customWidth="1"/>
    <col min="4613" max="4864" width="11.42578125" style="5"/>
    <col min="4865" max="4865" width="70.140625" style="5" customWidth="1"/>
    <col min="4866" max="4866" width="22.7109375" style="5" customWidth="1"/>
    <col min="4867" max="4867" width="26.28515625" style="5" customWidth="1"/>
    <col min="4868" max="4868" width="3.7109375" style="5" customWidth="1"/>
    <col min="4869" max="5120" width="11.42578125" style="5"/>
    <col min="5121" max="5121" width="70.140625" style="5" customWidth="1"/>
    <col min="5122" max="5122" width="22.7109375" style="5" customWidth="1"/>
    <col min="5123" max="5123" width="26.28515625" style="5" customWidth="1"/>
    <col min="5124" max="5124" width="3.7109375" style="5" customWidth="1"/>
    <col min="5125" max="5376" width="11.42578125" style="5"/>
    <col min="5377" max="5377" width="70.140625" style="5" customWidth="1"/>
    <col min="5378" max="5378" width="22.7109375" style="5" customWidth="1"/>
    <col min="5379" max="5379" width="26.28515625" style="5" customWidth="1"/>
    <col min="5380" max="5380" width="3.7109375" style="5" customWidth="1"/>
    <col min="5381" max="5632" width="11.42578125" style="5"/>
    <col min="5633" max="5633" width="70.140625" style="5" customWidth="1"/>
    <col min="5634" max="5634" width="22.7109375" style="5" customWidth="1"/>
    <col min="5635" max="5635" width="26.28515625" style="5" customWidth="1"/>
    <col min="5636" max="5636" width="3.7109375" style="5" customWidth="1"/>
    <col min="5637" max="5888" width="11.42578125" style="5"/>
    <col min="5889" max="5889" width="70.140625" style="5" customWidth="1"/>
    <col min="5890" max="5890" width="22.7109375" style="5" customWidth="1"/>
    <col min="5891" max="5891" width="26.28515625" style="5" customWidth="1"/>
    <col min="5892" max="5892" width="3.7109375" style="5" customWidth="1"/>
    <col min="5893" max="6144" width="11.42578125" style="5"/>
    <col min="6145" max="6145" width="70.140625" style="5" customWidth="1"/>
    <col min="6146" max="6146" width="22.7109375" style="5" customWidth="1"/>
    <col min="6147" max="6147" width="26.28515625" style="5" customWidth="1"/>
    <col min="6148" max="6148" width="3.7109375" style="5" customWidth="1"/>
    <col min="6149" max="6400" width="11.42578125" style="5"/>
    <col min="6401" max="6401" width="70.140625" style="5" customWidth="1"/>
    <col min="6402" max="6402" width="22.7109375" style="5" customWidth="1"/>
    <col min="6403" max="6403" width="26.28515625" style="5" customWidth="1"/>
    <col min="6404" max="6404" width="3.7109375" style="5" customWidth="1"/>
    <col min="6405" max="6656" width="11.42578125" style="5"/>
    <col min="6657" max="6657" width="70.140625" style="5" customWidth="1"/>
    <col min="6658" max="6658" width="22.7109375" style="5" customWidth="1"/>
    <col min="6659" max="6659" width="26.28515625" style="5" customWidth="1"/>
    <col min="6660" max="6660" width="3.7109375" style="5" customWidth="1"/>
    <col min="6661" max="6912" width="11.42578125" style="5"/>
    <col min="6913" max="6913" width="70.140625" style="5" customWidth="1"/>
    <col min="6914" max="6914" width="22.7109375" style="5" customWidth="1"/>
    <col min="6915" max="6915" width="26.28515625" style="5" customWidth="1"/>
    <col min="6916" max="6916" width="3.7109375" style="5" customWidth="1"/>
    <col min="6917" max="7168" width="11.42578125" style="5"/>
    <col min="7169" max="7169" width="70.140625" style="5" customWidth="1"/>
    <col min="7170" max="7170" width="22.7109375" style="5" customWidth="1"/>
    <col min="7171" max="7171" width="26.28515625" style="5" customWidth="1"/>
    <col min="7172" max="7172" width="3.7109375" style="5" customWidth="1"/>
    <col min="7173" max="7424" width="11.42578125" style="5"/>
    <col min="7425" max="7425" width="70.140625" style="5" customWidth="1"/>
    <col min="7426" max="7426" width="22.7109375" style="5" customWidth="1"/>
    <col min="7427" max="7427" width="26.28515625" style="5" customWidth="1"/>
    <col min="7428" max="7428" width="3.7109375" style="5" customWidth="1"/>
    <col min="7429" max="7680" width="11.42578125" style="5"/>
    <col min="7681" max="7681" width="70.140625" style="5" customWidth="1"/>
    <col min="7682" max="7682" width="22.7109375" style="5" customWidth="1"/>
    <col min="7683" max="7683" width="26.28515625" style="5" customWidth="1"/>
    <col min="7684" max="7684" width="3.7109375" style="5" customWidth="1"/>
    <col min="7685" max="7936" width="11.42578125" style="5"/>
    <col min="7937" max="7937" width="70.140625" style="5" customWidth="1"/>
    <col min="7938" max="7938" width="22.7109375" style="5" customWidth="1"/>
    <col min="7939" max="7939" width="26.28515625" style="5" customWidth="1"/>
    <col min="7940" max="7940" width="3.7109375" style="5" customWidth="1"/>
    <col min="7941" max="8192" width="11.42578125" style="5"/>
    <col min="8193" max="8193" width="70.140625" style="5" customWidth="1"/>
    <col min="8194" max="8194" width="22.7109375" style="5" customWidth="1"/>
    <col min="8195" max="8195" width="26.28515625" style="5" customWidth="1"/>
    <col min="8196" max="8196" width="3.7109375" style="5" customWidth="1"/>
    <col min="8197" max="8448" width="11.42578125" style="5"/>
    <col min="8449" max="8449" width="70.140625" style="5" customWidth="1"/>
    <col min="8450" max="8450" width="22.7109375" style="5" customWidth="1"/>
    <col min="8451" max="8451" width="26.28515625" style="5" customWidth="1"/>
    <col min="8452" max="8452" width="3.7109375" style="5" customWidth="1"/>
    <col min="8453" max="8704" width="11.42578125" style="5"/>
    <col min="8705" max="8705" width="70.140625" style="5" customWidth="1"/>
    <col min="8706" max="8706" width="22.7109375" style="5" customWidth="1"/>
    <col min="8707" max="8707" width="26.28515625" style="5" customWidth="1"/>
    <col min="8708" max="8708" width="3.7109375" style="5" customWidth="1"/>
    <col min="8709" max="8960" width="11.42578125" style="5"/>
    <col min="8961" max="8961" width="70.140625" style="5" customWidth="1"/>
    <col min="8962" max="8962" width="22.7109375" style="5" customWidth="1"/>
    <col min="8963" max="8963" width="26.28515625" style="5" customWidth="1"/>
    <col min="8964" max="8964" width="3.7109375" style="5" customWidth="1"/>
    <col min="8965" max="9216" width="11.42578125" style="5"/>
    <col min="9217" max="9217" width="70.140625" style="5" customWidth="1"/>
    <col min="9218" max="9218" width="22.7109375" style="5" customWidth="1"/>
    <col min="9219" max="9219" width="26.28515625" style="5" customWidth="1"/>
    <col min="9220" max="9220" width="3.7109375" style="5" customWidth="1"/>
    <col min="9221" max="9472" width="11.42578125" style="5"/>
    <col min="9473" max="9473" width="70.140625" style="5" customWidth="1"/>
    <col min="9474" max="9474" width="22.7109375" style="5" customWidth="1"/>
    <col min="9475" max="9475" width="26.28515625" style="5" customWidth="1"/>
    <col min="9476" max="9476" width="3.7109375" style="5" customWidth="1"/>
    <col min="9477" max="9728" width="11.42578125" style="5"/>
    <col min="9729" max="9729" width="70.140625" style="5" customWidth="1"/>
    <col min="9730" max="9730" width="22.7109375" style="5" customWidth="1"/>
    <col min="9731" max="9731" width="26.28515625" style="5" customWidth="1"/>
    <col min="9732" max="9732" width="3.7109375" style="5" customWidth="1"/>
    <col min="9733" max="9984" width="11.42578125" style="5"/>
    <col min="9985" max="9985" width="70.140625" style="5" customWidth="1"/>
    <col min="9986" max="9986" width="22.7109375" style="5" customWidth="1"/>
    <col min="9987" max="9987" width="26.28515625" style="5" customWidth="1"/>
    <col min="9988" max="9988" width="3.7109375" style="5" customWidth="1"/>
    <col min="9989" max="10240" width="11.42578125" style="5"/>
    <col min="10241" max="10241" width="70.140625" style="5" customWidth="1"/>
    <col min="10242" max="10242" width="22.7109375" style="5" customWidth="1"/>
    <col min="10243" max="10243" width="26.28515625" style="5" customWidth="1"/>
    <col min="10244" max="10244" width="3.7109375" style="5" customWidth="1"/>
    <col min="10245" max="10496" width="11.42578125" style="5"/>
    <col min="10497" max="10497" width="70.140625" style="5" customWidth="1"/>
    <col min="10498" max="10498" width="22.7109375" style="5" customWidth="1"/>
    <col min="10499" max="10499" width="26.28515625" style="5" customWidth="1"/>
    <col min="10500" max="10500" width="3.7109375" style="5" customWidth="1"/>
    <col min="10501" max="10752" width="11.42578125" style="5"/>
    <col min="10753" max="10753" width="70.140625" style="5" customWidth="1"/>
    <col min="10754" max="10754" width="22.7109375" style="5" customWidth="1"/>
    <col min="10755" max="10755" width="26.28515625" style="5" customWidth="1"/>
    <col min="10756" max="10756" width="3.7109375" style="5" customWidth="1"/>
    <col min="10757" max="11008" width="11.42578125" style="5"/>
    <col min="11009" max="11009" width="70.140625" style="5" customWidth="1"/>
    <col min="11010" max="11010" width="22.7109375" style="5" customWidth="1"/>
    <col min="11011" max="11011" width="26.28515625" style="5" customWidth="1"/>
    <col min="11012" max="11012" width="3.7109375" style="5" customWidth="1"/>
    <col min="11013" max="11264" width="11.42578125" style="5"/>
    <col min="11265" max="11265" width="70.140625" style="5" customWidth="1"/>
    <col min="11266" max="11266" width="22.7109375" style="5" customWidth="1"/>
    <col min="11267" max="11267" width="26.28515625" style="5" customWidth="1"/>
    <col min="11268" max="11268" width="3.7109375" style="5" customWidth="1"/>
    <col min="11269" max="11520" width="11.42578125" style="5"/>
    <col min="11521" max="11521" width="70.140625" style="5" customWidth="1"/>
    <col min="11522" max="11522" width="22.7109375" style="5" customWidth="1"/>
    <col min="11523" max="11523" width="26.28515625" style="5" customWidth="1"/>
    <col min="11524" max="11524" width="3.7109375" style="5" customWidth="1"/>
    <col min="11525" max="11776" width="11.42578125" style="5"/>
    <col min="11777" max="11777" width="70.140625" style="5" customWidth="1"/>
    <col min="11778" max="11778" width="22.7109375" style="5" customWidth="1"/>
    <col min="11779" max="11779" width="26.28515625" style="5" customWidth="1"/>
    <col min="11780" max="11780" width="3.7109375" style="5" customWidth="1"/>
    <col min="11781" max="12032" width="11.42578125" style="5"/>
    <col min="12033" max="12033" width="70.140625" style="5" customWidth="1"/>
    <col min="12034" max="12034" width="22.7109375" style="5" customWidth="1"/>
    <col min="12035" max="12035" width="26.28515625" style="5" customWidth="1"/>
    <col min="12036" max="12036" width="3.7109375" style="5" customWidth="1"/>
    <col min="12037" max="12288" width="11.42578125" style="5"/>
    <col min="12289" max="12289" width="70.140625" style="5" customWidth="1"/>
    <col min="12290" max="12290" width="22.7109375" style="5" customWidth="1"/>
    <col min="12291" max="12291" width="26.28515625" style="5" customWidth="1"/>
    <col min="12292" max="12292" width="3.7109375" style="5" customWidth="1"/>
    <col min="12293" max="12544" width="11.42578125" style="5"/>
    <col min="12545" max="12545" width="70.140625" style="5" customWidth="1"/>
    <col min="12546" max="12546" width="22.7109375" style="5" customWidth="1"/>
    <col min="12547" max="12547" width="26.28515625" style="5" customWidth="1"/>
    <col min="12548" max="12548" width="3.7109375" style="5" customWidth="1"/>
    <col min="12549" max="12800" width="11.42578125" style="5"/>
    <col min="12801" max="12801" width="70.140625" style="5" customWidth="1"/>
    <col min="12802" max="12802" width="22.7109375" style="5" customWidth="1"/>
    <col min="12803" max="12803" width="26.28515625" style="5" customWidth="1"/>
    <col min="12804" max="12804" width="3.7109375" style="5" customWidth="1"/>
    <col min="12805" max="13056" width="11.42578125" style="5"/>
    <col min="13057" max="13057" width="70.140625" style="5" customWidth="1"/>
    <col min="13058" max="13058" width="22.7109375" style="5" customWidth="1"/>
    <col min="13059" max="13059" width="26.28515625" style="5" customWidth="1"/>
    <col min="13060" max="13060" width="3.7109375" style="5" customWidth="1"/>
    <col min="13061" max="13312" width="11.42578125" style="5"/>
    <col min="13313" max="13313" width="70.140625" style="5" customWidth="1"/>
    <col min="13314" max="13314" width="22.7109375" style="5" customWidth="1"/>
    <col min="13315" max="13315" width="26.28515625" style="5" customWidth="1"/>
    <col min="13316" max="13316" width="3.7109375" style="5" customWidth="1"/>
    <col min="13317" max="13568" width="11.42578125" style="5"/>
    <col min="13569" max="13569" width="70.140625" style="5" customWidth="1"/>
    <col min="13570" max="13570" width="22.7109375" style="5" customWidth="1"/>
    <col min="13571" max="13571" width="26.28515625" style="5" customWidth="1"/>
    <col min="13572" max="13572" width="3.7109375" style="5" customWidth="1"/>
    <col min="13573" max="13824" width="11.42578125" style="5"/>
    <col min="13825" max="13825" width="70.140625" style="5" customWidth="1"/>
    <col min="13826" max="13826" width="22.7109375" style="5" customWidth="1"/>
    <col min="13827" max="13827" width="26.28515625" style="5" customWidth="1"/>
    <col min="13828" max="13828" width="3.7109375" style="5" customWidth="1"/>
    <col min="13829" max="14080" width="11.42578125" style="5"/>
    <col min="14081" max="14081" width="70.140625" style="5" customWidth="1"/>
    <col min="14082" max="14082" width="22.7109375" style="5" customWidth="1"/>
    <col min="14083" max="14083" width="26.28515625" style="5" customWidth="1"/>
    <col min="14084" max="14084" width="3.7109375" style="5" customWidth="1"/>
    <col min="14085" max="14336" width="11.42578125" style="5"/>
    <col min="14337" max="14337" width="70.140625" style="5" customWidth="1"/>
    <col min="14338" max="14338" width="22.7109375" style="5" customWidth="1"/>
    <col min="14339" max="14339" width="26.28515625" style="5" customWidth="1"/>
    <col min="14340" max="14340" width="3.7109375" style="5" customWidth="1"/>
    <col min="14341" max="14592" width="11.42578125" style="5"/>
    <col min="14593" max="14593" width="70.140625" style="5" customWidth="1"/>
    <col min="14594" max="14594" width="22.7109375" style="5" customWidth="1"/>
    <col min="14595" max="14595" width="26.28515625" style="5" customWidth="1"/>
    <col min="14596" max="14596" width="3.7109375" style="5" customWidth="1"/>
    <col min="14597" max="14848" width="11.42578125" style="5"/>
    <col min="14849" max="14849" width="70.140625" style="5" customWidth="1"/>
    <col min="14850" max="14850" width="22.7109375" style="5" customWidth="1"/>
    <col min="14851" max="14851" width="26.28515625" style="5" customWidth="1"/>
    <col min="14852" max="14852" width="3.7109375" style="5" customWidth="1"/>
    <col min="14853" max="15104" width="11.42578125" style="5"/>
    <col min="15105" max="15105" width="70.140625" style="5" customWidth="1"/>
    <col min="15106" max="15106" width="22.7109375" style="5" customWidth="1"/>
    <col min="15107" max="15107" width="26.28515625" style="5" customWidth="1"/>
    <col min="15108" max="15108" width="3.7109375" style="5" customWidth="1"/>
    <col min="15109" max="15360" width="11.42578125" style="5"/>
    <col min="15361" max="15361" width="70.140625" style="5" customWidth="1"/>
    <col min="15362" max="15362" width="22.7109375" style="5" customWidth="1"/>
    <col min="15363" max="15363" width="26.28515625" style="5" customWidth="1"/>
    <col min="15364" max="15364" width="3.7109375" style="5" customWidth="1"/>
    <col min="15365" max="15616" width="11.42578125" style="5"/>
    <col min="15617" max="15617" width="70.140625" style="5" customWidth="1"/>
    <col min="15618" max="15618" width="22.7109375" style="5" customWidth="1"/>
    <col min="15619" max="15619" width="26.28515625" style="5" customWidth="1"/>
    <col min="15620" max="15620" width="3.7109375" style="5" customWidth="1"/>
    <col min="15621" max="15872" width="11.42578125" style="5"/>
    <col min="15873" max="15873" width="70.140625" style="5" customWidth="1"/>
    <col min="15874" max="15874" width="22.7109375" style="5" customWidth="1"/>
    <col min="15875" max="15875" width="26.28515625" style="5" customWidth="1"/>
    <col min="15876" max="15876" width="3.7109375" style="5" customWidth="1"/>
    <col min="15877" max="16128" width="11.42578125" style="5"/>
    <col min="16129" max="16129" width="70.140625" style="5" customWidth="1"/>
    <col min="16130" max="16130" width="22.7109375" style="5" customWidth="1"/>
    <col min="16131" max="16131" width="26.28515625" style="5" customWidth="1"/>
    <col min="16132" max="16132" width="3.7109375" style="5" customWidth="1"/>
    <col min="16133" max="16384" width="11.42578125" style="5"/>
  </cols>
  <sheetData>
    <row r="3" spans="1:4" x14ac:dyDescent="0.25">
      <c r="A3" s="37" t="s">
        <v>0</v>
      </c>
      <c r="B3" s="37"/>
      <c r="C3" s="37"/>
      <c r="D3" s="37"/>
    </row>
    <row r="4" spans="1:4" x14ac:dyDescent="0.25">
      <c r="A4" s="37"/>
      <c r="B4" s="37"/>
      <c r="C4" s="37"/>
      <c r="D4" s="37"/>
    </row>
    <row r="5" spans="1:4" ht="18.75" x14ac:dyDescent="0.25">
      <c r="A5" s="38" t="s">
        <v>7</v>
      </c>
      <c r="B5" s="38"/>
      <c r="C5" s="38"/>
      <c r="D5" s="38"/>
    </row>
    <row r="6" spans="1:4" ht="18.75" x14ac:dyDescent="0.25">
      <c r="A6" s="38" t="s">
        <v>8</v>
      </c>
      <c r="B6" s="38"/>
      <c r="C6" s="38"/>
      <c r="D6" s="38"/>
    </row>
    <row r="7" spans="1:4" ht="18.75" x14ac:dyDescent="0.25">
      <c r="A7" s="38" t="s">
        <v>9</v>
      </c>
      <c r="B7" s="38"/>
      <c r="C7" s="38"/>
      <c r="D7" s="38"/>
    </row>
    <row r="8" spans="1:4" x14ac:dyDescent="0.25">
      <c r="A8" s="7"/>
      <c r="B8" s="7"/>
    </row>
    <row r="9" spans="1:4" x14ac:dyDescent="0.25">
      <c r="A9" s="8" t="s">
        <v>10</v>
      </c>
      <c r="B9" s="8"/>
    </row>
    <row r="10" spans="1:4" ht="56.25" customHeight="1" x14ac:dyDescent="0.25">
      <c r="B10" s="9">
        <v>2022</v>
      </c>
      <c r="C10" s="9">
        <v>2021</v>
      </c>
      <c r="D10" s="9"/>
    </row>
    <row r="11" spans="1:4" x14ac:dyDescent="0.25">
      <c r="C11" s="10"/>
      <c r="D11" s="10"/>
    </row>
    <row r="12" spans="1:4" hidden="1" x14ac:dyDescent="0.25">
      <c r="A12" s="11" t="s">
        <v>11</v>
      </c>
      <c r="B12" s="11"/>
      <c r="C12" s="12">
        <v>0</v>
      </c>
      <c r="D12" s="13"/>
    </row>
    <row r="13" spans="1:4" x14ac:dyDescent="0.25">
      <c r="A13" s="11" t="s">
        <v>12</v>
      </c>
      <c r="B13" s="14"/>
      <c r="C13" s="12"/>
      <c r="D13" s="13"/>
    </row>
    <row r="14" spans="1:4" ht="31.5" customHeight="1" x14ac:dyDescent="0.25">
      <c r="A14" s="11" t="s">
        <v>13</v>
      </c>
      <c r="B14" s="14">
        <v>9319103418.2800007</v>
      </c>
      <c r="C14" s="12">
        <v>8712896652.0100002</v>
      </c>
      <c r="D14" s="13"/>
    </row>
    <row r="15" spans="1:4" ht="31.5" customHeight="1" x14ac:dyDescent="0.25">
      <c r="A15" s="11" t="s">
        <v>14</v>
      </c>
      <c r="B15" s="34">
        <v>0</v>
      </c>
      <c r="C15" s="12">
        <f>[1]NOTAS!C277</f>
        <v>4802144392.1199999</v>
      </c>
      <c r="D15" s="13"/>
    </row>
    <row r="16" spans="1:4" ht="31.5" hidden="1" customHeight="1" x14ac:dyDescent="0.25">
      <c r="A16" s="11" t="s">
        <v>15</v>
      </c>
      <c r="B16" s="14"/>
      <c r="C16" s="12">
        <v>0</v>
      </c>
      <c r="D16" s="13"/>
    </row>
    <row r="17" spans="1:4" ht="31.5" hidden="1" customHeight="1" x14ac:dyDescent="0.25">
      <c r="A17" s="11" t="s">
        <v>16</v>
      </c>
      <c r="B17" s="14"/>
      <c r="C17" s="12">
        <v>0</v>
      </c>
      <c r="D17" s="13"/>
    </row>
    <row r="18" spans="1:4" ht="15.75" hidden="1" customHeight="1" x14ac:dyDescent="0.25">
      <c r="A18" s="11" t="s">
        <v>17</v>
      </c>
      <c r="B18" s="14"/>
      <c r="C18" s="12"/>
      <c r="D18" s="13"/>
    </row>
    <row r="19" spans="1:4" x14ac:dyDescent="0.25">
      <c r="A19" s="11" t="s">
        <v>18</v>
      </c>
      <c r="B19" s="14">
        <v>2656250.0099999998</v>
      </c>
      <c r="C19" s="12">
        <v>19479166.739999998</v>
      </c>
      <c r="D19" s="13"/>
    </row>
    <row r="20" spans="1:4" ht="31.5" customHeight="1" x14ac:dyDescent="0.25">
      <c r="A20" s="11" t="s">
        <v>19</v>
      </c>
      <c r="B20" s="15">
        <v>-1426155325.7</v>
      </c>
      <c r="C20" s="12">
        <f>-'[1]ESTADO DE RENDIMIENTO '!D26</f>
        <v>-189984752.62</v>
      </c>
      <c r="D20" s="13"/>
    </row>
    <row r="21" spans="1:4" ht="31.5" customHeight="1" x14ac:dyDescent="0.25">
      <c r="A21" s="11" t="s">
        <v>20</v>
      </c>
      <c r="B21" s="14">
        <v>-2248722286.8000002</v>
      </c>
      <c r="C21" s="12">
        <v>-2456382023.5599999</v>
      </c>
      <c r="D21" s="13"/>
    </row>
    <row r="22" spans="1:4" ht="31.5" customHeight="1" x14ac:dyDescent="0.25">
      <c r="A22" s="11" t="s">
        <v>21</v>
      </c>
      <c r="B22" s="14">
        <v>-227844480.24000001</v>
      </c>
      <c r="C22" s="12">
        <v>-295471305.5</v>
      </c>
      <c r="D22" s="13"/>
    </row>
    <row r="23" spans="1:4" ht="15.75" hidden="1" customHeight="1" x14ac:dyDescent="0.25">
      <c r="A23" s="11" t="s">
        <v>22</v>
      </c>
      <c r="B23" s="14"/>
      <c r="C23" s="12"/>
      <c r="D23" s="13"/>
    </row>
    <row r="24" spans="1:4" x14ac:dyDescent="0.25">
      <c r="A24" s="11" t="s">
        <v>23</v>
      </c>
      <c r="B24" s="14">
        <v>-4598135932.0200005</v>
      </c>
      <c r="C24" s="12">
        <v>-2385004015.2199998</v>
      </c>
      <c r="D24" s="13"/>
    </row>
    <row r="25" spans="1:4" ht="31.5" hidden="1" customHeight="1" x14ac:dyDescent="0.25">
      <c r="A25" s="11" t="s">
        <v>24</v>
      </c>
      <c r="B25" s="14"/>
      <c r="C25" s="12">
        <v>0</v>
      </c>
      <c r="D25" s="13"/>
    </row>
    <row r="26" spans="1:4" x14ac:dyDescent="0.25">
      <c r="A26" s="11" t="s">
        <v>25</v>
      </c>
      <c r="B26" s="14"/>
      <c r="C26" s="12"/>
      <c r="D26" s="13"/>
    </row>
    <row r="27" spans="1:4" x14ac:dyDescent="0.25">
      <c r="A27" s="11" t="s">
        <v>26</v>
      </c>
      <c r="B27" s="14">
        <v>-1011870499.96</v>
      </c>
      <c r="C27" s="16">
        <f>-'[1]ESTADO DE RENDIMIENTO '!D27-'[1]ESTADO DE RENDIMIENTO '!D29-450729492.51</f>
        <v>-1694273353.9099998</v>
      </c>
      <c r="D27" s="13"/>
    </row>
    <row r="28" spans="1:4" ht="16.5" thickBot="1" x14ac:dyDescent="0.3">
      <c r="A28" s="17" t="s">
        <v>27</v>
      </c>
      <c r="B28" s="18">
        <f>SUM(B14:B27)</f>
        <v>-190968856.42999935</v>
      </c>
      <c r="C28" s="19">
        <f>SUM(C14:C27)</f>
        <v>6513404760.0600014</v>
      </c>
      <c r="D28" s="20"/>
    </row>
    <row r="29" spans="1:4" x14ac:dyDescent="0.25">
      <c r="A29" s="21"/>
      <c r="B29" s="22"/>
      <c r="C29" s="23"/>
      <c r="D29" s="23"/>
    </row>
    <row r="30" spans="1:4" x14ac:dyDescent="0.25">
      <c r="A30" s="24" t="s">
        <v>28</v>
      </c>
      <c r="B30" s="25"/>
      <c r="C30" s="26"/>
      <c r="D30" s="26"/>
    </row>
    <row r="31" spans="1:4" hidden="1" x14ac:dyDescent="0.25">
      <c r="A31" s="27" t="s">
        <v>29</v>
      </c>
      <c r="B31" s="28"/>
      <c r="C31" s="29">
        <v>0</v>
      </c>
      <c r="D31" s="29"/>
    </row>
    <row r="32" spans="1:4" hidden="1" x14ac:dyDescent="0.25">
      <c r="A32" s="11" t="s">
        <v>30</v>
      </c>
      <c r="B32" s="14"/>
      <c r="C32" s="29">
        <v>0</v>
      </c>
      <c r="D32" s="29"/>
    </row>
    <row r="33" spans="1:4" ht="31.5" hidden="1" x14ac:dyDescent="0.25">
      <c r="A33" s="11" t="s">
        <v>31</v>
      </c>
      <c r="B33" s="14"/>
      <c r="C33" s="29">
        <v>0</v>
      </c>
      <c r="D33" s="29"/>
    </row>
    <row r="34" spans="1:4" hidden="1" x14ac:dyDescent="0.25">
      <c r="A34" s="11" t="s">
        <v>32</v>
      </c>
      <c r="B34" s="14"/>
      <c r="C34" s="29"/>
      <c r="D34" s="29"/>
    </row>
    <row r="35" spans="1:4" hidden="1" x14ac:dyDescent="0.25">
      <c r="A35" s="11" t="s">
        <v>33</v>
      </c>
      <c r="B35" s="14"/>
      <c r="C35" s="29"/>
      <c r="D35" s="29"/>
    </row>
    <row r="36" spans="1:4" x14ac:dyDescent="0.25">
      <c r="A36" s="11" t="s">
        <v>34</v>
      </c>
      <c r="B36" s="15"/>
      <c r="C36" s="1">
        <v>3180100472.25</v>
      </c>
      <c r="D36" s="29"/>
    </row>
    <row r="37" spans="1:4" hidden="1" x14ac:dyDescent="0.25">
      <c r="A37" s="11" t="s">
        <v>35</v>
      </c>
      <c r="B37" s="14"/>
      <c r="C37" s="29"/>
      <c r="D37" s="29"/>
    </row>
    <row r="38" spans="1:4" hidden="1" x14ac:dyDescent="0.25">
      <c r="A38" s="11" t="s">
        <v>36</v>
      </c>
      <c r="B38" s="14"/>
      <c r="C38" s="29"/>
      <c r="D38" s="29"/>
    </row>
    <row r="39" spans="1:4" ht="31.5" hidden="1" x14ac:dyDescent="0.25">
      <c r="A39" s="11" t="s">
        <v>37</v>
      </c>
      <c r="B39" s="14"/>
      <c r="C39" s="29"/>
      <c r="D39" s="29"/>
    </row>
    <row r="40" spans="1:4" hidden="1" x14ac:dyDescent="0.25">
      <c r="A40" s="11" t="s">
        <v>38</v>
      </c>
      <c r="B40" s="14"/>
      <c r="C40" s="29"/>
      <c r="D40" s="29"/>
    </row>
    <row r="41" spans="1:4" hidden="1" x14ac:dyDescent="0.25">
      <c r="A41" s="11" t="s">
        <v>39</v>
      </c>
      <c r="B41" s="14"/>
      <c r="C41" s="29"/>
      <c r="D41" s="29"/>
    </row>
    <row r="42" spans="1:4" hidden="1" x14ac:dyDescent="0.25">
      <c r="A42" s="11" t="s">
        <v>40</v>
      </c>
      <c r="B42" s="14"/>
      <c r="C42" s="29"/>
      <c r="D42" s="29"/>
    </row>
    <row r="43" spans="1:4" hidden="1" x14ac:dyDescent="0.25">
      <c r="A43" s="11" t="s">
        <v>26</v>
      </c>
      <c r="B43" s="14"/>
      <c r="C43" s="30">
        <v>0</v>
      </c>
      <c r="D43" s="29"/>
    </row>
    <row r="44" spans="1:4" ht="16.5" thickBot="1" x14ac:dyDescent="0.3">
      <c r="A44" s="24" t="s">
        <v>41</v>
      </c>
      <c r="B44" s="18">
        <f>SUM(B31:B43)</f>
        <v>0</v>
      </c>
      <c r="C44" s="19">
        <f>SUM(C31:C43)</f>
        <v>3180100472.25</v>
      </c>
      <c r="D44" s="20"/>
    </row>
    <row r="45" spans="1:4" x14ac:dyDescent="0.25">
      <c r="A45" s="21"/>
      <c r="B45" s="22"/>
      <c r="C45" s="23"/>
      <c r="D45" s="23"/>
    </row>
    <row r="46" spans="1:4" hidden="1" x14ac:dyDescent="0.25">
      <c r="A46" s="24" t="s">
        <v>42</v>
      </c>
      <c r="B46" s="25"/>
      <c r="C46" s="26"/>
      <c r="D46" s="26"/>
    </row>
    <row r="47" spans="1:4" hidden="1" x14ac:dyDescent="0.25">
      <c r="A47" s="11" t="s">
        <v>43</v>
      </c>
      <c r="B47" s="14"/>
      <c r="C47" s="29">
        <v>0</v>
      </c>
      <c r="D47" s="29"/>
    </row>
    <row r="48" spans="1:4" hidden="1" x14ac:dyDescent="0.25">
      <c r="A48" s="11" t="s">
        <v>44</v>
      </c>
      <c r="B48" s="14"/>
      <c r="C48" s="29">
        <v>0</v>
      </c>
      <c r="D48" s="29"/>
    </row>
    <row r="49" spans="1:7" hidden="1" x14ac:dyDescent="0.25">
      <c r="A49" s="11" t="s">
        <v>45</v>
      </c>
      <c r="B49" s="14"/>
      <c r="C49" s="29">
        <v>0</v>
      </c>
      <c r="D49" s="29"/>
    </row>
    <row r="50" spans="1:7" hidden="1" x14ac:dyDescent="0.25">
      <c r="A50" s="11" t="s">
        <v>46</v>
      </c>
      <c r="B50" s="14"/>
      <c r="C50" s="29">
        <v>0</v>
      </c>
      <c r="D50" s="29"/>
    </row>
    <row r="51" spans="1:7" hidden="1" x14ac:dyDescent="0.25">
      <c r="A51" s="11" t="s">
        <v>18</v>
      </c>
      <c r="B51" s="14"/>
      <c r="C51" s="29">
        <v>0</v>
      </c>
      <c r="D51" s="29"/>
    </row>
    <row r="52" spans="1:7" ht="31.5" hidden="1" x14ac:dyDescent="0.25">
      <c r="A52" s="11" t="s">
        <v>47</v>
      </c>
      <c r="B52" s="14"/>
      <c r="C52" s="29">
        <v>0</v>
      </c>
      <c r="D52" s="29"/>
    </row>
    <row r="53" spans="1:7" ht="31.5" hidden="1" x14ac:dyDescent="0.25">
      <c r="A53" s="11" t="s">
        <v>48</v>
      </c>
      <c r="B53" s="14"/>
      <c r="C53" s="29">
        <v>0</v>
      </c>
      <c r="D53" s="29"/>
    </row>
    <row r="54" spans="1:7" hidden="1" x14ac:dyDescent="0.25">
      <c r="A54" s="11" t="s">
        <v>49</v>
      </c>
      <c r="B54" s="14"/>
      <c r="C54" s="29">
        <v>0</v>
      </c>
      <c r="D54" s="29"/>
    </row>
    <row r="55" spans="1:7" hidden="1" x14ac:dyDescent="0.25">
      <c r="A55" s="11" t="s">
        <v>50</v>
      </c>
      <c r="B55" s="14"/>
      <c r="C55" s="29">
        <v>0</v>
      </c>
      <c r="D55" s="29"/>
    </row>
    <row r="56" spans="1:7" hidden="1" x14ac:dyDescent="0.25">
      <c r="A56" s="11" t="s">
        <v>51</v>
      </c>
      <c r="B56" s="14"/>
      <c r="C56" s="29">
        <v>0</v>
      </c>
      <c r="D56" s="29"/>
    </row>
    <row r="57" spans="1:7" hidden="1" x14ac:dyDescent="0.25">
      <c r="A57" s="11" t="s">
        <v>52</v>
      </c>
      <c r="B57" s="14"/>
      <c r="C57" s="30">
        <v>0</v>
      </c>
      <c r="D57" s="29"/>
    </row>
    <row r="58" spans="1:7" hidden="1" x14ac:dyDescent="0.25">
      <c r="A58" s="24" t="s">
        <v>53</v>
      </c>
      <c r="B58" s="25"/>
      <c r="C58" s="31">
        <f>+C47+C48+C49+C50+C51-C52-C53-C54-C55-C56-C57</f>
        <v>0</v>
      </c>
      <c r="D58" s="20"/>
    </row>
    <row r="59" spans="1:7" x14ac:dyDescent="0.25">
      <c r="A59" s="11" t="s">
        <v>54</v>
      </c>
      <c r="B59" s="32">
        <f>+B28+B44+B58</f>
        <v>-190968856.42999935</v>
      </c>
      <c r="C59" s="20">
        <f>+C28+C44+C58</f>
        <v>9693505232.3100014</v>
      </c>
      <c r="D59" s="20"/>
    </row>
    <row r="60" spans="1:7" x14ac:dyDescent="0.25">
      <c r="A60" s="11" t="s">
        <v>55</v>
      </c>
      <c r="B60" s="14">
        <f>12940429348.05</f>
        <v>12940429348.049999</v>
      </c>
      <c r="C60" s="30">
        <f>3213286042</f>
        <v>3213286042</v>
      </c>
      <c r="D60" s="29"/>
    </row>
    <row r="61" spans="1:7" ht="16.5" thickBot="1" x14ac:dyDescent="0.3">
      <c r="A61" s="17" t="s">
        <v>56</v>
      </c>
      <c r="B61" s="19">
        <f>+B59+B60</f>
        <v>12749460491.619999</v>
      </c>
      <c r="C61" s="19">
        <f>+C59+C60</f>
        <v>12906791274.310001</v>
      </c>
      <c r="D61" s="20"/>
    </row>
    <row r="62" spans="1:7" x14ac:dyDescent="0.25">
      <c r="C62" s="4"/>
      <c r="D62" s="4"/>
    </row>
    <row r="63" spans="1:7" x14ac:dyDescent="0.25">
      <c r="C63" s="4"/>
      <c r="D63" s="4"/>
    </row>
    <row r="64" spans="1:7" x14ac:dyDescent="0.25">
      <c r="A64" s="2" t="s">
        <v>1</v>
      </c>
      <c r="B64" s="33" t="s">
        <v>2</v>
      </c>
      <c r="C64" s="3" t="s">
        <v>5</v>
      </c>
      <c r="D64" s="3"/>
      <c r="G64" s="35"/>
    </row>
    <row r="65" spans="1:7" x14ac:dyDescent="0.25">
      <c r="A65" s="2" t="s">
        <v>3</v>
      </c>
      <c r="B65" s="33" t="s">
        <v>4</v>
      </c>
      <c r="C65" s="3" t="s">
        <v>6</v>
      </c>
      <c r="D65" s="3"/>
      <c r="G65" s="35"/>
    </row>
    <row r="67" spans="1:7" x14ac:dyDescent="0.25">
      <c r="C67" s="1"/>
    </row>
    <row r="68" spans="1:7" x14ac:dyDescent="0.25">
      <c r="B68" s="36"/>
      <c r="C68" s="6"/>
    </row>
  </sheetData>
  <mergeCells count="4">
    <mergeCell ref="A3:D4"/>
    <mergeCell ref="A5:D5"/>
    <mergeCell ref="A6:D6"/>
    <mergeCell ref="A7:D7"/>
  </mergeCells>
  <printOptions horizontalCentered="1" verticalCentered="1"/>
  <pageMargins left="0.11811023622047245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Altagracia De Oleo</dc:creator>
  <cp:lastModifiedBy>Esperanza Altagracia De Oleo</cp:lastModifiedBy>
  <cp:lastPrinted>2023-02-01T20:01:15Z</cp:lastPrinted>
  <dcterms:created xsi:type="dcterms:W3CDTF">2023-01-24T17:53:35Z</dcterms:created>
  <dcterms:modified xsi:type="dcterms:W3CDTF">2023-02-06T19:05:29Z</dcterms:modified>
</cp:coreProperties>
</file>